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_Lazarus\wp-git\corona\tests\"/>
    </mc:Choice>
  </mc:AlternateContent>
  <xr:revisionPtr revIDLastSave="0" documentId="13_ncr:1_{16CB3947-0E7E-4CCE-84BF-86A93D124405}" xr6:coauthVersionLast="46" xr6:coauthVersionMax="46" xr10:uidLastSave="{00000000-0000-0000-0000-000000000000}"/>
  <bookViews>
    <workbookView xWindow="390" yWindow="390" windowWidth="35850" windowHeight="13545" xr2:uid="{00000000-000D-0000-FFFF-FFFF00000000}"/>
  </bookViews>
  <sheets>
    <sheet name="sample" sheetId="1" r:id="rId1"/>
  </sheets>
  <calcPr calcId="181029"/>
</workbook>
</file>

<file path=xl/calcChain.xml><?xml version="1.0" encoding="utf-8"?>
<calcChain xmlns="http://schemas.openxmlformats.org/spreadsheetml/2006/main">
  <c r="P257" i="1" l="1"/>
  <c r="P259" i="1" s="1"/>
  <c r="P256" i="1"/>
  <c r="Q256" i="1"/>
  <c r="H400" i="1"/>
  <c r="H399" i="1"/>
  <c r="H398" i="1"/>
  <c r="AA396" i="1"/>
  <c r="C399" i="1"/>
  <c r="G399" i="1"/>
  <c r="G400" i="1" s="1"/>
  <c r="G398" i="1"/>
  <c r="C398" i="1"/>
  <c r="G393" i="1"/>
  <c r="AI393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U401" i="1"/>
  <c r="U399" i="1"/>
  <c r="U398" i="1"/>
  <c r="T401" i="1"/>
  <c r="S401" i="1"/>
  <c r="R401" i="1"/>
  <c r="Q401" i="1"/>
  <c r="P401" i="1"/>
  <c r="O401" i="1"/>
  <c r="T399" i="1"/>
  <c r="S399" i="1"/>
  <c r="R399" i="1"/>
  <c r="Q399" i="1"/>
  <c r="P399" i="1"/>
  <c r="O399" i="1"/>
  <c r="T398" i="1"/>
  <c r="S398" i="1"/>
  <c r="Q398" i="1"/>
  <c r="R398" i="1"/>
  <c r="O398" i="1"/>
  <c r="P398" i="1"/>
  <c r="N398" i="1"/>
  <c r="AE4" i="1"/>
  <c r="AF4" i="1"/>
  <c r="AG4" i="1"/>
  <c r="AH4" i="1"/>
  <c r="AE5" i="1"/>
  <c r="AF5" i="1"/>
  <c r="AG5" i="1"/>
  <c r="AH5" i="1"/>
  <c r="AE6" i="1"/>
  <c r="AF6" i="1"/>
  <c r="AG6" i="1"/>
  <c r="AH6" i="1"/>
  <c r="AE7" i="1"/>
  <c r="AF7" i="1"/>
  <c r="AG7" i="1"/>
  <c r="AH7" i="1"/>
  <c r="AE8" i="1"/>
  <c r="AF8" i="1"/>
  <c r="AG8" i="1"/>
  <c r="AH8" i="1"/>
  <c r="AE9" i="1"/>
  <c r="AF9" i="1"/>
  <c r="AG9" i="1"/>
  <c r="AH9" i="1"/>
  <c r="AE10" i="1"/>
  <c r="AF10" i="1"/>
  <c r="AG10" i="1"/>
  <c r="AH10" i="1"/>
  <c r="AE11" i="1"/>
  <c r="AF11" i="1"/>
  <c r="AG11" i="1"/>
  <c r="AH11" i="1"/>
  <c r="AE12" i="1"/>
  <c r="AF12" i="1"/>
  <c r="AG12" i="1"/>
  <c r="AH12" i="1"/>
  <c r="AE13" i="1"/>
  <c r="AF13" i="1"/>
  <c r="AG13" i="1"/>
  <c r="AH13" i="1"/>
  <c r="AE14" i="1"/>
  <c r="AF14" i="1"/>
  <c r="AG14" i="1"/>
  <c r="AH14" i="1"/>
  <c r="AE15" i="1"/>
  <c r="AF15" i="1"/>
  <c r="AG15" i="1"/>
  <c r="AH15" i="1"/>
  <c r="AE16" i="1"/>
  <c r="AF16" i="1"/>
  <c r="AG16" i="1"/>
  <c r="AH16" i="1"/>
  <c r="AE17" i="1"/>
  <c r="AF17" i="1"/>
  <c r="AG17" i="1"/>
  <c r="AH17" i="1"/>
  <c r="AE18" i="1"/>
  <c r="AF18" i="1"/>
  <c r="AG18" i="1"/>
  <c r="AH18" i="1"/>
  <c r="AE19" i="1"/>
  <c r="AF19" i="1"/>
  <c r="AG19" i="1"/>
  <c r="AH19" i="1"/>
  <c r="AE20" i="1"/>
  <c r="AF20" i="1"/>
  <c r="AG20" i="1"/>
  <c r="AH20" i="1"/>
  <c r="AE21" i="1"/>
  <c r="AF21" i="1"/>
  <c r="AG21" i="1"/>
  <c r="AH21" i="1"/>
  <c r="AE22" i="1"/>
  <c r="AF22" i="1"/>
  <c r="AG22" i="1"/>
  <c r="AH22" i="1"/>
  <c r="AE23" i="1"/>
  <c r="AF23" i="1"/>
  <c r="AG23" i="1"/>
  <c r="AH23" i="1"/>
  <c r="AE24" i="1"/>
  <c r="AF24" i="1"/>
  <c r="AG24" i="1"/>
  <c r="AH24" i="1"/>
  <c r="AE25" i="1"/>
  <c r="AF25" i="1"/>
  <c r="AG25" i="1"/>
  <c r="AH25" i="1"/>
  <c r="AE26" i="1"/>
  <c r="AF26" i="1"/>
  <c r="AG26" i="1"/>
  <c r="AH26" i="1"/>
  <c r="AE27" i="1"/>
  <c r="AF27" i="1"/>
  <c r="AG27" i="1"/>
  <c r="AH27" i="1"/>
  <c r="AE28" i="1"/>
  <c r="AF28" i="1"/>
  <c r="AG28" i="1"/>
  <c r="AH28" i="1"/>
  <c r="AE29" i="1"/>
  <c r="AF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E37" i="1"/>
  <c r="AF37" i="1"/>
  <c r="AG37" i="1"/>
  <c r="AH37" i="1"/>
  <c r="AE38" i="1"/>
  <c r="AF38" i="1"/>
  <c r="AG38" i="1"/>
  <c r="AH38" i="1"/>
  <c r="AE39" i="1"/>
  <c r="AF39" i="1"/>
  <c r="AG39" i="1"/>
  <c r="AH39" i="1"/>
  <c r="AE40" i="1"/>
  <c r="AF40" i="1"/>
  <c r="AG40" i="1"/>
  <c r="AH40" i="1"/>
  <c r="AE41" i="1"/>
  <c r="AF41" i="1"/>
  <c r="AG41" i="1"/>
  <c r="AH41" i="1"/>
  <c r="AE42" i="1"/>
  <c r="AF42" i="1"/>
  <c r="AG42" i="1"/>
  <c r="AH42" i="1"/>
  <c r="AE43" i="1"/>
  <c r="AF43" i="1"/>
  <c r="AG43" i="1"/>
  <c r="AH43" i="1"/>
  <c r="AE44" i="1"/>
  <c r="AF44" i="1"/>
  <c r="AG44" i="1"/>
  <c r="AH44" i="1"/>
  <c r="AE45" i="1"/>
  <c r="AF45" i="1"/>
  <c r="AG45" i="1"/>
  <c r="AH45" i="1"/>
  <c r="AE46" i="1"/>
  <c r="AF46" i="1"/>
  <c r="AG46" i="1"/>
  <c r="AH46" i="1"/>
  <c r="AE47" i="1"/>
  <c r="AF47" i="1"/>
  <c r="AG47" i="1"/>
  <c r="AH47" i="1"/>
  <c r="AE48" i="1"/>
  <c r="AF48" i="1"/>
  <c r="AG48" i="1"/>
  <c r="AH48" i="1"/>
  <c r="AE49" i="1"/>
  <c r="AF49" i="1"/>
  <c r="AG49" i="1"/>
  <c r="AH49" i="1"/>
  <c r="AE50" i="1"/>
  <c r="AF50" i="1"/>
  <c r="AG50" i="1"/>
  <c r="AH50" i="1"/>
  <c r="AE51" i="1"/>
  <c r="AF51" i="1"/>
  <c r="AG51" i="1"/>
  <c r="AH51" i="1"/>
  <c r="AE52" i="1"/>
  <c r="AF52" i="1"/>
  <c r="AG52" i="1"/>
  <c r="AH52" i="1"/>
  <c r="AE53" i="1"/>
  <c r="AF53" i="1"/>
  <c r="AG53" i="1"/>
  <c r="AH53" i="1"/>
  <c r="AE54" i="1"/>
  <c r="AF54" i="1"/>
  <c r="AG54" i="1"/>
  <c r="AH54" i="1"/>
  <c r="AE55" i="1"/>
  <c r="AF55" i="1"/>
  <c r="AG55" i="1"/>
  <c r="AH55" i="1"/>
  <c r="AE56" i="1"/>
  <c r="AF56" i="1"/>
  <c r="AG56" i="1"/>
  <c r="AH56" i="1"/>
  <c r="AE57" i="1"/>
  <c r="AF57" i="1"/>
  <c r="AG57" i="1"/>
  <c r="AH57" i="1"/>
  <c r="AE58" i="1"/>
  <c r="AF58" i="1"/>
  <c r="AG58" i="1"/>
  <c r="AH58" i="1"/>
  <c r="AE59" i="1"/>
  <c r="AF59" i="1"/>
  <c r="AG59" i="1"/>
  <c r="AH59" i="1"/>
  <c r="AE60" i="1"/>
  <c r="AF60" i="1"/>
  <c r="AG60" i="1"/>
  <c r="AH60" i="1"/>
  <c r="AE61" i="1"/>
  <c r="AF61" i="1"/>
  <c r="AG61" i="1"/>
  <c r="AH61" i="1"/>
  <c r="AE62" i="1"/>
  <c r="AF62" i="1"/>
  <c r="AG62" i="1"/>
  <c r="AH62" i="1"/>
  <c r="AE63" i="1"/>
  <c r="AF63" i="1"/>
  <c r="AG63" i="1"/>
  <c r="AH63" i="1"/>
  <c r="AE64" i="1"/>
  <c r="AF64" i="1"/>
  <c r="AG64" i="1"/>
  <c r="AH64" i="1"/>
  <c r="AE65" i="1"/>
  <c r="AF65" i="1"/>
  <c r="AG65" i="1"/>
  <c r="AH65" i="1"/>
  <c r="AE66" i="1"/>
  <c r="AF66" i="1"/>
  <c r="AG66" i="1"/>
  <c r="AH66" i="1"/>
  <c r="AE67" i="1"/>
  <c r="AF67" i="1"/>
  <c r="AG67" i="1"/>
  <c r="AH67" i="1"/>
  <c r="AE68" i="1"/>
  <c r="AF68" i="1"/>
  <c r="AG68" i="1"/>
  <c r="AH68" i="1"/>
  <c r="AE69" i="1"/>
  <c r="AF69" i="1"/>
  <c r="AG69" i="1"/>
  <c r="AH69" i="1"/>
  <c r="AE70" i="1"/>
  <c r="AF70" i="1"/>
  <c r="AG70" i="1"/>
  <c r="AH70" i="1"/>
  <c r="AE71" i="1"/>
  <c r="AF71" i="1"/>
  <c r="AG71" i="1"/>
  <c r="AH71" i="1"/>
  <c r="AE72" i="1"/>
  <c r="AF72" i="1"/>
  <c r="AG72" i="1"/>
  <c r="AH72" i="1"/>
  <c r="AE73" i="1"/>
  <c r="AF73" i="1"/>
  <c r="AG73" i="1"/>
  <c r="AH73" i="1"/>
  <c r="AE74" i="1"/>
  <c r="AF74" i="1"/>
  <c r="AG74" i="1"/>
  <c r="AH74" i="1"/>
  <c r="AE75" i="1"/>
  <c r="AF75" i="1"/>
  <c r="AG75" i="1"/>
  <c r="AH75" i="1"/>
  <c r="AE76" i="1"/>
  <c r="AF76" i="1"/>
  <c r="AG76" i="1"/>
  <c r="AH76" i="1"/>
  <c r="AE77" i="1"/>
  <c r="AF77" i="1"/>
  <c r="AG77" i="1"/>
  <c r="AH77" i="1"/>
  <c r="AE78" i="1"/>
  <c r="AF78" i="1"/>
  <c r="AG78" i="1"/>
  <c r="AH78" i="1"/>
  <c r="AE79" i="1"/>
  <c r="AF79" i="1"/>
  <c r="AG79" i="1"/>
  <c r="AH79" i="1"/>
  <c r="AE80" i="1"/>
  <c r="AF80" i="1"/>
  <c r="AG80" i="1"/>
  <c r="AH80" i="1"/>
  <c r="AE81" i="1"/>
  <c r="AF81" i="1"/>
  <c r="AG81" i="1"/>
  <c r="AH81" i="1"/>
  <c r="AE82" i="1"/>
  <c r="AF82" i="1"/>
  <c r="AG82" i="1"/>
  <c r="AH82" i="1"/>
  <c r="AE83" i="1"/>
  <c r="AF83" i="1"/>
  <c r="AG83" i="1"/>
  <c r="AH83" i="1"/>
  <c r="AE84" i="1"/>
  <c r="AF84" i="1"/>
  <c r="AG84" i="1"/>
  <c r="AH84" i="1"/>
  <c r="AE85" i="1"/>
  <c r="AF85" i="1"/>
  <c r="AG85" i="1"/>
  <c r="AH85" i="1"/>
  <c r="AE86" i="1"/>
  <c r="AF86" i="1"/>
  <c r="AG86" i="1"/>
  <c r="AH86" i="1"/>
  <c r="AE87" i="1"/>
  <c r="AF87" i="1"/>
  <c r="AG87" i="1"/>
  <c r="AH87" i="1"/>
  <c r="AE88" i="1"/>
  <c r="AF88" i="1"/>
  <c r="AG88" i="1"/>
  <c r="AH88" i="1"/>
  <c r="AE89" i="1"/>
  <c r="AF89" i="1"/>
  <c r="AG89" i="1"/>
  <c r="AH89" i="1"/>
  <c r="AE90" i="1"/>
  <c r="AF90" i="1"/>
  <c r="AG90" i="1"/>
  <c r="AH90" i="1"/>
  <c r="AE91" i="1"/>
  <c r="AF91" i="1"/>
  <c r="AG91" i="1"/>
  <c r="AH91" i="1"/>
  <c r="AE92" i="1"/>
  <c r="AF92" i="1"/>
  <c r="AG92" i="1"/>
  <c r="AH92" i="1"/>
  <c r="AE93" i="1"/>
  <c r="AF93" i="1"/>
  <c r="AG93" i="1"/>
  <c r="AH93" i="1"/>
  <c r="AE94" i="1"/>
  <c r="AF94" i="1"/>
  <c r="AG94" i="1"/>
  <c r="AH94" i="1"/>
  <c r="AE95" i="1"/>
  <c r="AF95" i="1"/>
  <c r="AG95" i="1"/>
  <c r="AH95" i="1"/>
  <c r="AE96" i="1"/>
  <c r="AF96" i="1"/>
  <c r="AG96" i="1"/>
  <c r="AH96" i="1"/>
  <c r="AE97" i="1"/>
  <c r="AF97" i="1"/>
  <c r="AG97" i="1"/>
  <c r="AH97" i="1"/>
  <c r="AE98" i="1"/>
  <c r="AF98" i="1"/>
  <c r="AG98" i="1"/>
  <c r="AH98" i="1"/>
  <c r="AE99" i="1"/>
  <c r="AF99" i="1"/>
  <c r="AG99" i="1"/>
  <c r="AH99" i="1"/>
  <c r="AE100" i="1"/>
  <c r="AF100" i="1"/>
  <c r="AG100" i="1"/>
  <c r="AH100" i="1"/>
  <c r="AE101" i="1"/>
  <c r="AF101" i="1"/>
  <c r="AG101" i="1"/>
  <c r="AH101" i="1"/>
  <c r="AE102" i="1"/>
  <c r="AF102" i="1"/>
  <c r="AG102" i="1"/>
  <c r="AH102" i="1"/>
  <c r="AE103" i="1"/>
  <c r="AF103" i="1"/>
  <c r="AG103" i="1"/>
  <c r="AH103" i="1"/>
  <c r="AE104" i="1"/>
  <c r="AF104" i="1"/>
  <c r="AG104" i="1"/>
  <c r="AH104" i="1"/>
  <c r="AE105" i="1"/>
  <c r="AF105" i="1"/>
  <c r="AG105" i="1"/>
  <c r="AH105" i="1"/>
  <c r="AE106" i="1"/>
  <c r="AF106" i="1"/>
  <c r="AG106" i="1"/>
  <c r="AH106" i="1"/>
  <c r="AE107" i="1"/>
  <c r="AF107" i="1"/>
  <c r="AG107" i="1"/>
  <c r="AH107" i="1"/>
  <c r="AE108" i="1"/>
  <c r="AF108" i="1"/>
  <c r="AG108" i="1"/>
  <c r="AH108" i="1"/>
  <c r="AE109" i="1"/>
  <c r="AF109" i="1"/>
  <c r="AG109" i="1"/>
  <c r="AH109" i="1"/>
  <c r="AE110" i="1"/>
  <c r="AF110" i="1"/>
  <c r="AG110" i="1"/>
  <c r="AH110" i="1"/>
  <c r="AE111" i="1"/>
  <c r="AF111" i="1"/>
  <c r="AG111" i="1"/>
  <c r="AH111" i="1"/>
  <c r="AE112" i="1"/>
  <c r="AF112" i="1"/>
  <c r="AG112" i="1"/>
  <c r="AH112" i="1"/>
  <c r="AE113" i="1"/>
  <c r="AF113" i="1"/>
  <c r="AG113" i="1"/>
  <c r="AH113" i="1"/>
  <c r="AE114" i="1"/>
  <c r="AF114" i="1"/>
  <c r="AG114" i="1"/>
  <c r="AH114" i="1"/>
  <c r="AE115" i="1"/>
  <c r="AF115" i="1"/>
  <c r="AG115" i="1"/>
  <c r="AH115" i="1"/>
  <c r="AE116" i="1"/>
  <c r="AF116" i="1"/>
  <c r="AG116" i="1"/>
  <c r="AH116" i="1"/>
  <c r="AE117" i="1"/>
  <c r="AF117" i="1"/>
  <c r="AG117" i="1"/>
  <c r="AH117" i="1"/>
  <c r="AE118" i="1"/>
  <c r="AF118" i="1"/>
  <c r="AG118" i="1"/>
  <c r="AH118" i="1"/>
  <c r="AE119" i="1"/>
  <c r="AF119" i="1"/>
  <c r="AG119" i="1"/>
  <c r="AH119" i="1"/>
  <c r="AE120" i="1"/>
  <c r="AF120" i="1"/>
  <c r="AG120" i="1"/>
  <c r="AH120" i="1"/>
  <c r="AE121" i="1"/>
  <c r="AF121" i="1"/>
  <c r="AG121" i="1"/>
  <c r="AH121" i="1"/>
  <c r="AE122" i="1"/>
  <c r="AF122" i="1"/>
  <c r="AG122" i="1"/>
  <c r="AH122" i="1"/>
  <c r="AE123" i="1"/>
  <c r="AF123" i="1"/>
  <c r="AG123" i="1"/>
  <c r="AH123" i="1"/>
  <c r="AE124" i="1"/>
  <c r="AF124" i="1"/>
  <c r="AG124" i="1"/>
  <c r="AH124" i="1"/>
  <c r="AE125" i="1"/>
  <c r="AF125" i="1"/>
  <c r="AG125" i="1"/>
  <c r="AH125" i="1"/>
  <c r="AE126" i="1"/>
  <c r="AF126" i="1"/>
  <c r="AG126" i="1"/>
  <c r="AH126" i="1"/>
  <c r="AE127" i="1"/>
  <c r="AF127" i="1"/>
  <c r="AG127" i="1"/>
  <c r="AH127" i="1"/>
  <c r="AE128" i="1"/>
  <c r="AF128" i="1"/>
  <c r="AG128" i="1"/>
  <c r="AH128" i="1"/>
  <c r="AE129" i="1"/>
  <c r="AF129" i="1"/>
  <c r="AG129" i="1"/>
  <c r="AH129" i="1"/>
  <c r="AE130" i="1"/>
  <c r="AF130" i="1"/>
  <c r="AG130" i="1"/>
  <c r="AH130" i="1"/>
  <c r="AE131" i="1"/>
  <c r="AF131" i="1"/>
  <c r="AG131" i="1"/>
  <c r="AH131" i="1"/>
  <c r="AE132" i="1"/>
  <c r="AF132" i="1"/>
  <c r="AG132" i="1"/>
  <c r="AH132" i="1"/>
  <c r="AE133" i="1"/>
  <c r="AF133" i="1"/>
  <c r="AG133" i="1"/>
  <c r="AH133" i="1"/>
  <c r="AE134" i="1"/>
  <c r="AF134" i="1"/>
  <c r="AG134" i="1"/>
  <c r="AH134" i="1"/>
  <c r="AE135" i="1"/>
  <c r="AF135" i="1"/>
  <c r="AG135" i="1"/>
  <c r="AH135" i="1"/>
  <c r="AE136" i="1"/>
  <c r="AF136" i="1"/>
  <c r="AG136" i="1"/>
  <c r="AH136" i="1"/>
  <c r="AE137" i="1"/>
  <c r="AF137" i="1"/>
  <c r="AG137" i="1"/>
  <c r="AH137" i="1"/>
  <c r="AE138" i="1"/>
  <c r="AF138" i="1"/>
  <c r="AG138" i="1"/>
  <c r="AH138" i="1"/>
  <c r="AE139" i="1"/>
  <c r="AF139" i="1"/>
  <c r="AG139" i="1"/>
  <c r="AH139" i="1"/>
  <c r="AE140" i="1"/>
  <c r="AF140" i="1"/>
  <c r="AG140" i="1"/>
  <c r="AH140" i="1"/>
  <c r="AE141" i="1"/>
  <c r="AF141" i="1"/>
  <c r="AG141" i="1"/>
  <c r="AH141" i="1"/>
  <c r="AE142" i="1"/>
  <c r="AF142" i="1"/>
  <c r="AG142" i="1"/>
  <c r="AH142" i="1"/>
  <c r="AE143" i="1"/>
  <c r="AF143" i="1"/>
  <c r="AG143" i="1"/>
  <c r="AH143" i="1"/>
  <c r="AE144" i="1"/>
  <c r="AF144" i="1"/>
  <c r="AG144" i="1"/>
  <c r="AH144" i="1"/>
  <c r="AE145" i="1"/>
  <c r="AF145" i="1"/>
  <c r="AG145" i="1"/>
  <c r="AH145" i="1"/>
  <c r="AE146" i="1"/>
  <c r="AF146" i="1"/>
  <c r="AG146" i="1"/>
  <c r="AH146" i="1"/>
  <c r="AE147" i="1"/>
  <c r="AF147" i="1"/>
  <c r="AG147" i="1"/>
  <c r="AH147" i="1"/>
  <c r="AE148" i="1"/>
  <c r="AF148" i="1"/>
  <c r="AG148" i="1"/>
  <c r="AH148" i="1"/>
  <c r="AE149" i="1"/>
  <c r="AF149" i="1"/>
  <c r="AG149" i="1"/>
  <c r="AH149" i="1"/>
  <c r="AE150" i="1"/>
  <c r="AF150" i="1"/>
  <c r="AG150" i="1"/>
  <c r="AH150" i="1"/>
  <c r="AE151" i="1"/>
  <c r="AF151" i="1"/>
  <c r="AG151" i="1"/>
  <c r="AH151" i="1"/>
  <c r="AE152" i="1"/>
  <c r="AF152" i="1"/>
  <c r="AG152" i="1"/>
  <c r="AH152" i="1"/>
  <c r="AE153" i="1"/>
  <c r="AF153" i="1"/>
  <c r="AG153" i="1"/>
  <c r="AH153" i="1"/>
  <c r="AE154" i="1"/>
  <c r="AF154" i="1"/>
  <c r="AG154" i="1"/>
  <c r="AH154" i="1"/>
  <c r="AE155" i="1"/>
  <c r="AF155" i="1"/>
  <c r="AG155" i="1"/>
  <c r="AH155" i="1"/>
  <c r="AE156" i="1"/>
  <c r="AF156" i="1"/>
  <c r="AG156" i="1"/>
  <c r="AH156" i="1"/>
  <c r="AE157" i="1"/>
  <c r="AF157" i="1"/>
  <c r="AG157" i="1"/>
  <c r="AH157" i="1"/>
  <c r="AE158" i="1"/>
  <c r="AF158" i="1"/>
  <c r="AG158" i="1"/>
  <c r="AH158" i="1"/>
  <c r="AE159" i="1"/>
  <c r="AF159" i="1"/>
  <c r="AG159" i="1"/>
  <c r="AH159" i="1"/>
  <c r="AE160" i="1"/>
  <c r="AF160" i="1"/>
  <c r="AG160" i="1"/>
  <c r="AH160" i="1"/>
  <c r="AE161" i="1"/>
  <c r="AF161" i="1"/>
  <c r="AG161" i="1"/>
  <c r="AH161" i="1"/>
  <c r="AE162" i="1"/>
  <c r="AF162" i="1"/>
  <c r="AG162" i="1"/>
  <c r="AH162" i="1"/>
  <c r="AE163" i="1"/>
  <c r="AF163" i="1"/>
  <c r="AG163" i="1"/>
  <c r="AH163" i="1"/>
  <c r="AE164" i="1"/>
  <c r="AF164" i="1"/>
  <c r="AG164" i="1"/>
  <c r="AH164" i="1"/>
  <c r="AE165" i="1"/>
  <c r="AF165" i="1"/>
  <c r="AG165" i="1"/>
  <c r="AH165" i="1"/>
  <c r="AE166" i="1"/>
  <c r="AF166" i="1"/>
  <c r="AG166" i="1"/>
  <c r="AH166" i="1"/>
  <c r="AE167" i="1"/>
  <c r="AF167" i="1"/>
  <c r="AG167" i="1"/>
  <c r="AH167" i="1"/>
  <c r="AE168" i="1"/>
  <c r="AF168" i="1"/>
  <c r="AG168" i="1"/>
  <c r="AH168" i="1"/>
  <c r="AE169" i="1"/>
  <c r="AF169" i="1"/>
  <c r="AG169" i="1"/>
  <c r="AH169" i="1"/>
  <c r="AE170" i="1"/>
  <c r="AF170" i="1"/>
  <c r="AG170" i="1"/>
  <c r="AH170" i="1"/>
  <c r="AE171" i="1"/>
  <c r="AF171" i="1"/>
  <c r="AG171" i="1"/>
  <c r="AH171" i="1"/>
  <c r="AE172" i="1"/>
  <c r="AF172" i="1"/>
  <c r="AG172" i="1"/>
  <c r="AH172" i="1"/>
  <c r="AE173" i="1"/>
  <c r="AF173" i="1"/>
  <c r="AG173" i="1"/>
  <c r="AH173" i="1"/>
  <c r="AE174" i="1"/>
  <c r="AF174" i="1"/>
  <c r="AG174" i="1"/>
  <c r="AH174" i="1"/>
  <c r="AE175" i="1"/>
  <c r="AF175" i="1"/>
  <c r="AG175" i="1"/>
  <c r="AH175" i="1"/>
  <c r="AE176" i="1"/>
  <c r="AF176" i="1"/>
  <c r="AG176" i="1"/>
  <c r="AH176" i="1"/>
  <c r="AE177" i="1"/>
  <c r="AF177" i="1"/>
  <c r="AG177" i="1"/>
  <c r="AH177" i="1"/>
  <c r="AE178" i="1"/>
  <c r="AF178" i="1"/>
  <c r="AG178" i="1"/>
  <c r="AH178" i="1"/>
  <c r="AE179" i="1"/>
  <c r="AF179" i="1"/>
  <c r="AG179" i="1"/>
  <c r="AH179" i="1"/>
  <c r="AE180" i="1"/>
  <c r="AF180" i="1"/>
  <c r="AG180" i="1"/>
  <c r="AH180" i="1"/>
  <c r="AE181" i="1"/>
  <c r="AF181" i="1"/>
  <c r="AG181" i="1"/>
  <c r="AH181" i="1"/>
  <c r="AE182" i="1"/>
  <c r="AF182" i="1"/>
  <c r="AG182" i="1"/>
  <c r="AH182" i="1"/>
  <c r="AE183" i="1"/>
  <c r="AF183" i="1"/>
  <c r="AG183" i="1"/>
  <c r="AH183" i="1"/>
  <c r="AE184" i="1"/>
  <c r="AF184" i="1"/>
  <c r="AG184" i="1"/>
  <c r="AH184" i="1"/>
  <c r="AE185" i="1"/>
  <c r="AF185" i="1"/>
  <c r="AG185" i="1"/>
  <c r="AH185" i="1"/>
  <c r="AE186" i="1"/>
  <c r="AF186" i="1"/>
  <c r="AG186" i="1"/>
  <c r="AH186" i="1"/>
  <c r="AE187" i="1"/>
  <c r="AF187" i="1"/>
  <c r="AG187" i="1"/>
  <c r="AH187" i="1"/>
  <c r="AE188" i="1"/>
  <c r="AF188" i="1"/>
  <c r="AG188" i="1"/>
  <c r="AH188" i="1"/>
  <c r="AE189" i="1"/>
  <c r="AF189" i="1"/>
  <c r="AG189" i="1"/>
  <c r="AH189" i="1"/>
  <c r="AE190" i="1"/>
  <c r="AF190" i="1"/>
  <c r="AG190" i="1"/>
  <c r="AH190" i="1"/>
  <c r="AE191" i="1"/>
  <c r="AF191" i="1"/>
  <c r="AG191" i="1"/>
  <c r="AH191" i="1"/>
  <c r="AE192" i="1"/>
  <c r="AF192" i="1"/>
  <c r="AG192" i="1"/>
  <c r="AH192" i="1"/>
  <c r="AE193" i="1"/>
  <c r="AF193" i="1"/>
  <c r="AG193" i="1"/>
  <c r="AH193" i="1"/>
  <c r="AE194" i="1"/>
  <c r="AF194" i="1"/>
  <c r="AG194" i="1"/>
  <c r="AH194" i="1"/>
  <c r="AE195" i="1"/>
  <c r="AF195" i="1"/>
  <c r="AG195" i="1"/>
  <c r="AH195" i="1"/>
  <c r="AE196" i="1"/>
  <c r="AF196" i="1"/>
  <c r="AG196" i="1"/>
  <c r="AH196" i="1"/>
  <c r="AE197" i="1"/>
  <c r="AF197" i="1"/>
  <c r="AG197" i="1"/>
  <c r="AH197" i="1"/>
  <c r="AE198" i="1"/>
  <c r="AF198" i="1"/>
  <c r="AG198" i="1"/>
  <c r="AH198" i="1"/>
  <c r="AE199" i="1"/>
  <c r="AF199" i="1"/>
  <c r="AG199" i="1"/>
  <c r="AH199" i="1"/>
  <c r="AE200" i="1"/>
  <c r="AF200" i="1"/>
  <c r="AG200" i="1"/>
  <c r="AH200" i="1"/>
  <c r="AE201" i="1"/>
  <c r="AF201" i="1"/>
  <c r="AG201" i="1"/>
  <c r="AH201" i="1"/>
  <c r="AE202" i="1"/>
  <c r="AF202" i="1"/>
  <c r="AG202" i="1"/>
  <c r="AH202" i="1"/>
  <c r="AE203" i="1"/>
  <c r="AF203" i="1"/>
  <c r="AG203" i="1"/>
  <c r="AH203" i="1"/>
  <c r="AE204" i="1"/>
  <c r="AF204" i="1"/>
  <c r="AG204" i="1"/>
  <c r="AH204" i="1"/>
  <c r="AE205" i="1"/>
  <c r="AF205" i="1"/>
  <c r="AG205" i="1"/>
  <c r="AH205" i="1"/>
  <c r="AE206" i="1"/>
  <c r="AF206" i="1"/>
  <c r="AG206" i="1"/>
  <c r="AH206" i="1"/>
  <c r="AE207" i="1"/>
  <c r="AF207" i="1"/>
  <c r="AG207" i="1"/>
  <c r="AH207" i="1"/>
  <c r="AE208" i="1"/>
  <c r="AF208" i="1"/>
  <c r="AG208" i="1"/>
  <c r="AH208" i="1"/>
  <c r="AE209" i="1"/>
  <c r="AF209" i="1"/>
  <c r="AG209" i="1"/>
  <c r="AH209" i="1"/>
  <c r="AE210" i="1"/>
  <c r="AF210" i="1"/>
  <c r="AG210" i="1"/>
  <c r="AH210" i="1"/>
  <c r="AE211" i="1"/>
  <c r="AF211" i="1"/>
  <c r="AG211" i="1"/>
  <c r="AH211" i="1"/>
  <c r="AE212" i="1"/>
  <c r="AF212" i="1"/>
  <c r="AG212" i="1"/>
  <c r="AH212" i="1"/>
  <c r="AE213" i="1"/>
  <c r="AF213" i="1"/>
  <c r="AG213" i="1"/>
  <c r="AH213" i="1"/>
  <c r="AE214" i="1"/>
  <c r="AF214" i="1"/>
  <c r="AG214" i="1"/>
  <c r="AH214" i="1"/>
  <c r="AE215" i="1"/>
  <c r="AF215" i="1"/>
  <c r="AG215" i="1"/>
  <c r="AH215" i="1"/>
  <c r="AE216" i="1"/>
  <c r="AF216" i="1"/>
  <c r="AG216" i="1"/>
  <c r="AH216" i="1"/>
  <c r="AE217" i="1"/>
  <c r="AF217" i="1"/>
  <c r="AG217" i="1"/>
  <c r="AH217" i="1"/>
  <c r="AE218" i="1"/>
  <c r="AF218" i="1"/>
  <c r="AG218" i="1"/>
  <c r="AH218" i="1"/>
  <c r="AE219" i="1"/>
  <c r="AF219" i="1"/>
  <c r="AG219" i="1"/>
  <c r="AH219" i="1"/>
  <c r="AE220" i="1"/>
  <c r="AF220" i="1"/>
  <c r="AG220" i="1"/>
  <c r="AH220" i="1"/>
  <c r="AE221" i="1"/>
  <c r="AF221" i="1"/>
  <c r="AG221" i="1"/>
  <c r="AH221" i="1"/>
  <c r="AE222" i="1"/>
  <c r="AF222" i="1"/>
  <c r="AG222" i="1"/>
  <c r="AH222" i="1"/>
  <c r="AE223" i="1"/>
  <c r="AF223" i="1"/>
  <c r="AG223" i="1"/>
  <c r="AH223" i="1"/>
  <c r="AE224" i="1"/>
  <c r="AF224" i="1"/>
  <c r="AG224" i="1"/>
  <c r="AH224" i="1"/>
  <c r="AE225" i="1"/>
  <c r="AF225" i="1"/>
  <c r="AG225" i="1"/>
  <c r="AH225" i="1"/>
  <c r="AE226" i="1"/>
  <c r="AF226" i="1"/>
  <c r="AG226" i="1"/>
  <c r="AH226" i="1"/>
  <c r="AE227" i="1"/>
  <c r="AF227" i="1"/>
  <c r="AG227" i="1"/>
  <c r="AH227" i="1"/>
  <c r="AE228" i="1"/>
  <c r="AF228" i="1"/>
  <c r="AG228" i="1"/>
  <c r="AH228" i="1"/>
  <c r="AE229" i="1"/>
  <c r="AF229" i="1"/>
  <c r="AG229" i="1"/>
  <c r="AH229" i="1"/>
  <c r="AE230" i="1"/>
  <c r="AF230" i="1"/>
  <c r="AG230" i="1"/>
  <c r="AH230" i="1"/>
  <c r="AE231" i="1"/>
  <c r="AF231" i="1"/>
  <c r="AG231" i="1"/>
  <c r="AH231" i="1"/>
  <c r="AE232" i="1"/>
  <c r="AF232" i="1"/>
  <c r="AG232" i="1"/>
  <c r="AH232" i="1"/>
  <c r="AE233" i="1"/>
  <c r="AF233" i="1"/>
  <c r="AG233" i="1"/>
  <c r="AH233" i="1"/>
  <c r="AE234" i="1"/>
  <c r="AF234" i="1"/>
  <c r="AG234" i="1"/>
  <c r="AH234" i="1"/>
  <c r="AE235" i="1"/>
  <c r="AF235" i="1"/>
  <c r="AG235" i="1"/>
  <c r="AH235" i="1"/>
  <c r="AE236" i="1"/>
  <c r="AF236" i="1"/>
  <c r="AG236" i="1"/>
  <c r="AH236" i="1"/>
  <c r="AE237" i="1"/>
  <c r="AF237" i="1"/>
  <c r="AG237" i="1"/>
  <c r="AH237" i="1"/>
  <c r="AE238" i="1"/>
  <c r="AF238" i="1"/>
  <c r="AG238" i="1"/>
  <c r="AH238" i="1"/>
  <c r="AE239" i="1"/>
  <c r="AF239" i="1"/>
  <c r="AG239" i="1"/>
  <c r="AH239" i="1"/>
  <c r="AE240" i="1"/>
  <c r="AF240" i="1"/>
  <c r="AG240" i="1"/>
  <c r="AH240" i="1"/>
  <c r="AE241" i="1"/>
  <c r="AF241" i="1"/>
  <c r="AG241" i="1"/>
  <c r="AH241" i="1"/>
  <c r="AE242" i="1"/>
  <c r="AF242" i="1"/>
  <c r="AG242" i="1"/>
  <c r="AH242" i="1"/>
  <c r="AE243" i="1"/>
  <c r="AF243" i="1"/>
  <c r="AG243" i="1"/>
  <c r="AH243" i="1"/>
  <c r="AE244" i="1"/>
  <c r="AF244" i="1"/>
  <c r="AG244" i="1"/>
  <c r="AH244" i="1"/>
  <c r="AE245" i="1"/>
  <c r="AF245" i="1"/>
  <c r="AG245" i="1"/>
  <c r="AH245" i="1"/>
  <c r="AE246" i="1"/>
  <c r="AF246" i="1"/>
  <c r="AG246" i="1"/>
  <c r="AH246" i="1"/>
  <c r="AE247" i="1"/>
  <c r="AF247" i="1"/>
  <c r="AG247" i="1"/>
  <c r="AH247" i="1"/>
  <c r="AE248" i="1"/>
  <c r="AF248" i="1"/>
  <c r="AG248" i="1"/>
  <c r="AH248" i="1"/>
  <c r="AE249" i="1"/>
  <c r="AF249" i="1"/>
  <c r="AG249" i="1"/>
  <c r="AH249" i="1"/>
  <c r="AE250" i="1"/>
  <c r="AF250" i="1"/>
  <c r="AG250" i="1"/>
  <c r="AH250" i="1"/>
  <c r="AE251" i="1"/>
  <c r="AF251" i="1"/>
  <c r="AG251" i="1"/>
  <c r="AH251" i="1"/>
  <c r="AE252" i="1"/>
  <c r="AF252" i="1"/>
  <c r="AG252" i="1"/>
  <c r="AH252" i="1"/>
  <c r="AE253" i="1"/>
  <c r="AF253" i="1"/>
  <c r="AG253" i="1"/>
  <c r="AH253" i="1"/>
  <c r="AE254" i="1"/>
  <c r="AF254" i="1"/>
  <c r="AG254" i="1"/>
  <c r="AH254" i="1"/>
  <c r="AE255" i="1"/>
  <c r="AF255" i="1"/>
  <c r="AG255" i="1"/>
  <c r="AH255" i="1"/>
  <c r="AE256" i="1"/>
  <c r="AF256" i="1"/>
  <c r="AG256" i="1"/>
  <c r="AH256" i="1"/>
  <c r="AE257" i="1"/>
  <c r="AF257" i="1"/>
  <c r="AG257" i="1"/>
  <c r="AH257" i="1"/>
  <c r="AE258" i="1"/>
  <c r="AF258" i="1"/>
  <c r="AG258" i="1"/>
  <c r="AH258" i="1"/>
  <c r="AE259" i="1"/>
  <c r="AF259" i="1"/>
  <c r="AG259" i="1"/>
  <c r="AH259" i="1"/>
  <c r="AE260" i="1"/>
  <c r="AF260" i="1"/>
  <c r="AG260" i="1"/>
  <c r="AH260" i="1"/>
  <c r="AE261" i="1"/>
  <c r="AF261" i="1"/>
  <c r="AG261" i="1"/>
  <c r="AH261" i="1"/>
  <c r="AE262" i="1"/>
  <c r="AF262" i="1"/>
  <c r="AG262" i="1"/>
  <c r="AH262" i="1"/>
  <c r="AE263" i="1"/>
  <c r="AF263" i="1"/>
  <c r="AG263" i="1"/>
  <c r="AH263" i="1"/>
  <c r="AE264" i="1"/>
  <c r="AF264" i="1"/>
  <c r="AG264" i="1"/>
  <c r="AH264" i="1"/>
  <c r="AE265" i="1"/>
  <c r="AF265" i="1"/>
  <c r="AG265" i="1"/>
  <c r="AH265" i="1"/>
  <c r="AE266" i="1"/>
  <c r="AF266" i="1"/>
  <c r="AG266" i="1"/>
  <c r="AH266" i="1"/>
  <c r="AE267" i="1"/>
  <c r="AF267" i="1"/>
  <c r="AG267" i="1"/>
  <c r="AH267" i="1"/>
  <c r="AE268" i="1"/>
  <c r="AF268" i="1"/>
  <c r="AG268" i="1"/>
  <c r="AH268" i="1"/>
  <c r="AE269" i="1"/>
  <c r="AF269" i="1"/>
  <c r="AG269" i="1"/>
  <c r="AH269" i="1"/>
  <c r="AE270" i="1"/>
  <c r="AF270" i="1"/>
  <c r="AG270" i="1"/>
  <c r="AH270" i="1"/>
  <c r="AE271" i="1"/>
  <c r="AF271" i="1"/>
  <c r="AG271" i="1"/>
  <c r="AH271" i="1"/>
  <c r="AE272" i="1"/>
  <c r="AF272" i="1"/>
  <c r="AG272" i="1"/>
  <c r="AH272" i="1"/>
  <c r="AE273" i="1"/>
  <c r="AF273" i="1"/>
  <c r="AG273" i="1"/>
  <c r="AH273" i="1"/>
  <c r="AE274" i="1"/>
  <c r="AF274" i="1"/>
  <c r="AG274" i="1"/>
  <c r="AH274" i="1"/>
  <c r="AE275" i="1"/>
  <c r="AF275" i="1"/>
  <c r="AG275" i="1"/>
  <c r="AH275" i="1"/>
  <c r="AE276" i="1"/>
  <c r="AF276" i="1"/>
  <c r="AG276" i="1"/>
  <c r="AH276" i="1"/>
  <c r="AE277" i="1"/>
  <c r="AF277" i="1"/>
  <c r="AG277" i="1"/>
  <c r="AH277" i="1"/>
  <c r="AE278" i="1"/>
  <c r="AF278" i="1"/>
  <c r="AG278" i="1"/>
  <c r="AH278" i="1"/>
  <c r="AE279" i="1"/>
  <c r="AF279" i="1"/>
  <c r="AG279" i="1"/>
  <c r="AH279" i="1"/>
  <c r="AE280" i="1"/>
  <c r="AF280" i="1"/>
  <c r="AG280" i="1"/>
  <c r="AH280" i="1"/>
  <c r="AE281" i="1"/>
  <c r="AF281" i="1"/>
  <c r="AG281" i="1"/>
  <c r="AH281" i="1"/>
  <c r="AE282" i="1"/>
  <c r="AF282" i="1"/>
  <c r="AG282" i="1"/>
  <c r="AH282" i="1"/>
  <c r="AE283" i="1"/>
  <c r="AF283" i="1"/>
  <c r="AG283" i="1"/>
  <c r="AH283" i="1"/>
  <c r="AE284" i="1"/>
  <c r="AF284" i="1"/>
  <c r="AG284" i="1"/>
  <c r="AH284" i="1"/>
  <c r="AE285" i="1"/>
  <c r="AF285" i="1"/>
  <c r="AG285" i="1"/>
  <c r="AH285" i="1"/>
  <c r="AE286" i="1"/>
  <c r="AF286" i="1"/>
  <c r="AG286" i="1"/>
  <c r="AH286" i="1"/>
  <c r="AE287" i="1"/>
  <c r="AF287" i="1"/>
  <c r="AG287" i="1"/>
  <c r="AH287" i="1"/>
  <c r="AE288" i="1"/>
  <c r="AF288" i="1"/>
  <c r="AG288" i="1"/>
  <c r="AH288" i="1"/>
  <c r="AE289" i="1"/>
  <c r="AF289" i="1"/>
  <c r="AG289" i="1"/>
  <c r="AH289" i="1"/>
  <c r="AE290" i="1"/>
  <c r="AF290" i="1"/>
  <c r="AG290" i="1"/>
  <c r="AH290" i="1"/>
  <c r="AE291" i="1"/>
  <c r="AF291" i="1"/>
  <c r="AG291" i="1"/>
  <c r="AH291" i="1"/>
  <c r="AE292" i="1"/>
  <c r="AF292" i="1"/>
  <c r="AG292" i="1"/>
  <c r="AH292" i="1"/>
  <c r="AE293" i="1"/>
  <c r="AF293" i="1"/>
  <c r="AG293" i="1"/>
  <c r="AH293" i="1"/>
  <c r="AE294" i="1"/>
  <c r="AF294" i="1"/>
  <c r="AG294" i="1"/>
  <c r="AH294" i="1"/>
  <c r="AE295" i="1"/>
  <c r="AF295" i="1"/>
  <c r="AG295" i="1"/>
  <c r="AH295" i="1"/>
  <c r="AE296" i="1"/>
  <c r="AF296" i="1"/>
  <c r="AG296" i="1"/>
  <c r="AH296" i="1"/>
  <c r="AE297" i="1"/>
  <c r="AF297" i="1"/>
  <c r="AG297" i="1"/>
  <c r="AH297" i="1"/>
  <c r="AE298" i="1"/>
  <c r="AF298" i="1"/>
  <c r="AG298" i="1"/>
  <c r="AH298" i="1"/>
  <c r="AE299" i="1"/>
  <c r="AF299" i="1"/>
  <c r="AG299" i="1"/>
  <c r="AH299" i="1"/>
  <c r="AE300" i="1"/>
  <c r="AF300" i="1"/>
  <c r="AG300" i="1"/>
  <c r="AH300" i="1"/>
  <c r="AE301" i="1"/>
  <c r="AF301" i="1"/>
  <c r="AG301" i="1"/>
  <c r="AH301" i="1"/>
  <c r="AE302" i="1"/>
  <c r="AF302" i="1"/>
  <c r="AG302" i="1"/>
  <c r="AH302" i="1"/>
  <c r="AE303" i="1"/>
  <c r="AF303" i="1"/>
  <c r="AG303" i="1"/>
  <c r="AH303" i="1"/>
  <c r="AE304" i="1"/>
  <c r="AF304" i="1"/>
  <c r="AG304" i="1"/>
  <c r="AH304" i="1"/>
  <c r="AE305" i="1"/>
  <c r="AF305" i="1"/>
  <c r="AG305" i="1"/>
  <c r="AH305" i="1"/>
  <c r="AE306" i="1"/>
  <c r="AF306" i="1"/>
  <c r="AG306" i="1"/>
  <c r="AH306" i="1"/>
  <c r="AE307" i="1"/>
  <c r="AF307" i="1"/>
  <c r="AG307" i="1"/>
  <c r="AH307" i="1"/>
  <c r="AE308" i="1"/>
  <c r="AF308" i="1"/>
  <c r="AG308" i="1"/>
  <c r="AH308" i="1"/>
  <c r="AE309" i="1"/>
  <c r="AF309" i="1"/>
  <c r="AG309" i="1"/>
  <c r="AH309" i="1"/>
  <c r="AE310" i="1"/>
  <c r="AF310" i="1"/>
  <c r="AG310" i="1"/>
  <c r="AH310" i="1"/>
  <c r="AE311" i="1"/>
  <c r="AF311" i="1"/>
  <c r="AG311" i="1"/>
  <c r="AH311" i="1"/>
  <c r="AE312" i="1"/>
  <c r="AF312" i="1"/>
  <c r="AG312" i="1"/>
  <c r="AH312" i="1"/>
  <c r="AE313" i="1"/>
  <c r="AF313" i="1"/>
  <c r="AG313" i="1"/>
  <c r="AH313" i="1"/>
  <c r="AE314" i="1"/>
  <c r="AF314" i="1"/>
  <c r="AG314" i="1"/>
  <c r="AH314" i="1"/>
  <c r="AE315" i="1"/>
  <c r="AF315" i="1"/>
  <c r="AG315" i="1"/>
  <c r="AH315" i="1"/>
  <c r="AE316" i="1"/>
  <c r="AF316" i="1"/>
  <c r="AG316" i="1"/>
  <c r="AH316" i="1"/>
  <c r="AE317" i="1"/>
  <c r="AF317" i="1"/>
  <c r="AG317" i="1"/>
  <c r="AH317" i="1"/>
  <c r="AE318" i="1"/>
  <c r="AF318" i="1"/>
  <c r="AG318" i="1"/>
  <c r="AH318" i="1"/>
  <c r="AE319" i="1"/>
  <c r="AF319" i="1"/>
  <c r="AG319" i="1"/>
  <c r="AH319" i="1"/>
  <c r="AE320" i="1"/>
  <c r="AF320" i="1"/>
  <c r="AG320" i="1"/>
  <c r="AH320" i="1"/>
  <c r="AE321" i="1"/>
  <c r="AF321" i="1"/>
  <c r="AG321" i="1"/>
  <c r="AH321" i="1"/>
  <c r="AE322" i="1"/>
  <c r="AF322" i="1"/>
  <c r="AG322" i="1"/>
  <c r="AH322" i="1"/>
  <c r="AE323" i="1"/>
  <c r="AF323" i="1"/>
  <c r="AG323" i="1"/>
  <c r="AH323" i="1"/>
  <c r="AE324" i="1"/>
  <c r="AF324" i="1"/>
  <c r="AG324" i="1"/>
  <c r="AH324" i="1"/>
  <c r="AE325" i="1"/>
  <c r="AF325" i="1"/>
  <c r="AG325" i="1"/>
  <c r="AH325" i="1"/>
  <c r="AE326" i="1"/>
  <c r="AF326" i="1"/>
  <c r="AG326" i="1"/>
  <c r="AH326" i="1"/>
  <c r="AE327" i="1"/>
  <c r="AF327" i="1"/>
  <c r="AG327" i="1"/>
  <c r="AH327" i="1"/>
  <c r="AE328" i="1"/>
  <c r="AF328" i="1"/>
  <c r="AG328" i="1"/>
  <c r="AH328" i="1"/>
  <c r="AE329" i="1"/>
  <c r="AF329" i="1"/>
  <c r="AG329" i="1"/>
  <c r="AH329" i="1"/>
  <c r="AE330" i="1"/>
  <c r="AF330" i="1"/>
  <c r="AG330" i="1"/>
  <c r="AH330" i="1"/>
  <c r="AE331" i="1"/>
  <c r="AF331" i="1"/>
  <c r="AG331" i="1"/>
  <c r="AH331" i="1"/>
  <c r="AE332" i="1"/>
  <c r="AF332" i="1"/>
  <c r="AG332" i="1"/>
  <c r="AH332" i="1"/>
  <c r="AE333" i="1"/>
  <c r="AF333" i="1"/>
  <c r="AG333" i="1"/>
  <c r="AH333" i="1"/>
  <c r="AE334" i="1"/>
  <c r="AF334" i="1"/>
  <c r="AG334" i="1"/>
  <c r="AH334" i="1"/>
  <c r="AE335" i="1"/>
  <c r="AF335" i="1"/>
  <c r="AG335" i="1"/>
  <c r="AH335" i="1"/>
  <c r="AE336" i="1"/>
  <c r="AF336" i="1"/>
  <c r="AG336" i="1"/>
  <c r="AH336" i="1"/>
  <c r="AE337" i="1"/>
  <c r="AF337" i="1"/>
  <c r="AG337" i="1"/>
  <c r="AH337" i="1"/>
  <c r="AE338" i="1"/>
  <c r="AF338" i="1"/>
  <c r="AG338" i="1"/>
  <c r="AH338" i="1"/>
  <c r="AE339" i="1"/>
  <c r="AF339" i="1"/>
  <c r="AG339" i="1"/>
  <c r="AH339" i="1"/>
  <c r="AE340" i="1"/>
  <c r="AF340" i="1"/>
  <c r="AG340" i="1"/>
  <c r="AH340" i="1"/>
  <c r="AE341" i="1"/>
  <c r="AF341" i="1"/>
  <c r="AG341" i="1"/>
  <c r="AH341" i="1"/>
  <c r="AE342" i="1"/>
  <c r="AF342" i="1"/>
  <c r="AG342" i="1"/>
  <c r="AH342" i="1"/>
  <c r="AE343" i="1"/>
  <c r="AF343" i="1"/>
  <c r="AG343" i="1"/>
  <c r="AH343" i="1"/>
  <c r="AE344" i="1"/>
  <c r="AF344" i="1"/>
  <c r="AG344" i="1"/>
  <c r="AH344" i="1"/>
  <c r="AE345" i="1"/>
  <c r="AF345" i="1"/>
  <c r="AG345" i="1"/>
  <c r="AH345" i="1"/>
  <c r="AE346" i="1"/>
  <c r="AF346" i="1"/>
  <c r="AG346" i="1"/>
  <c r="AH346" i="1"/>
  <c r="AE347" i="1"/>
  <c r="AF347" i="1"/>
  <c r="AG347" i="1"/>
  <c r="AH347" i="1"/>
  <c r="AE348" i="1"/>
  <c r="AF348" i="1"/>
  <c r="AG348" i="1"/>
  <c r="AH348" i="1"/>
  <c r="AE349" i="1"/>
  <c r="AF349" i="1"/>
  <c r="AG349" i="1"/>
  <c r="AH349" i="1"/>
  <c r="AE350" i="1"/>
  <c r="AF350" i="1"/>
  <c r="AG350" i="1"/>
  <c r="AH350" i="1"/>
  <c r="AE351" i="1"/>
  <c r="AF351" i="1"/>
  <c r="AG351" i="1"/>
  <c r="AH351" i="1"/>
  <c r="AE352" i="1"/>
  <c r="AF352" i="1"/>
  <c r="AG352" i="1"/>
  <c r="AH352" i="1"/>
  <c r="AE353" i="1"/>
  <c r="AF353" i="1"/>
  <c r="AG353" i="1"/>
  <c r="AH353" i="1"/>
  <c r="AE354" i="1"/>
  <c r="AF354" i="1"/>
  <c r="AG354" i="1"/>
  <c r="AH354" i="1"/>
  <c r="AE355" i="1"/>
  <c r="AF355" i="1"/>
  <c r="AG355" i="1"/>
  <c r="AH355" i="1"/>
  <c r="AE356" i="1"/>
  <c r="AF356" i="1"/>
  <c r="AG356" i="1"/>
  <c r="AH356" i="1"/>
  <c r="AE357" i="1"/>
  <c r="AF357" i="1"/>
  <c r="AG357" i="1"/>
  <c r="AH357" i="1"/>
  <c r="AE358" i="1"/>
  <c r="AF358" i="1"/>
  <c r="AG358" i="1"/>
  <c r="AH358" i="1"/>
  <c r="AE359" i="1"/>
  <c r="AF359" i="1"/>
  <c r="AG359" i="1"/>
  <c r="AH359" i="1"/>
  <c r="AE360" i="1"/>
  <c r="AF360" i="1"/>
  <c r="AG360" i="1"/>
  <c r="AH360" i="1"/>
  <c r="AE361" i="1"/>
  <c r="AF361" i="1"/>
  <c r="AG361" i="1"/>
  <c r="AH361" i="1"/>
  <c r="AE362" i="1"/>
  <c r="AF362" i="1"/>
  <c r="AG362" i="1"/>
  <c r="AH362" i="1"/>
  <c r="AE363" i="1"/>
  <c r="AF363" i="1"/>
  <c r="AG363" i="1"/>
  <c r="AH363" i="1"/>
  <c r="AE364" i="1"/>
  <c r="AF364" i="1"/>
  <c r="AG364" i="1"/>
  <c r="AH364" i="1"/>
  <c r="AE365" i="1"/>
  <c r="AF365" i="1"/>
  <c r="AG365" i="1"/>
  <c r="AH365" i="1"/>
  <c r="AE366" i="1"/>
  <c r="AF366" i="1"/>
  <c r="AG366" i="1"/>
  <c r="AH366" i="1"/>
  <c r="AE367" i="1"/>
  <c r="AF367" i="1"/>
  <c r="AG367" i="1"/>
  <c r="AH367" i="1"/>
  <c r="AE368" i="1"/>
  <c r="AF368" i="1"/>
  <c r="AG368" i="1"/>
  <c r="AH368" i="1"/>
  <c r="AE369" i="1"/>
  <c r="AF369" i="1"/>
  <c r="AG369" i="1"/>
  <c r="AH369" i="1"/>
  <c r="AE370" i="1"/>
  <c r="AF370" i="1"/>
  <c r="AG370" i="1"/>
  <c r="AH370" i="1"/>
  <c r="AE371" i="1"/>
  <c r="AF371" i="1"/>
  <c r="AG371" i="1"/>
  <c r="AH371" i="1"/>
  <c r="AE372" i="1"/>
  <c r="AF372" i="1"/>
  <c r="AG372" i="1"/>
  <c r="AH372" i="1"/>
  <c r="AE373" i="1"/>
  <c r="AF373" i="1"/>
  <c r="AG373" i="1"/>
  <c r="AH373" i="1"/>
  <c r="AE374" i="1"/>
  <c r="AF374" i="1"/>
  <c r="AG374" i="1"/>
  <c r="AH374" i="1"/>
  <c r="AE375" i="1"/>
  <c r="AF375" i="1"/>
  <c r="AG375" i="1"/>
  <c r="AH375" i="1"/>
  <c r="AE376" i="1"/>
  <c r="AF376" i="1"/>
  <c r="AG376" i="1"/>
  <c r="AH376" i="1"/>
  <c r="AE377" i="1"/>
  <c r="AF377" i="1"/>
  <c r="AG377" i="1"/>
  <c r="AH377" i="1"/>
  <c r="AE378" i="1"/>
  <c r="AF378" i="1"/>
  <c r="AG378" i="1"/>
  <c r="AH378" i="1"/>
  <c r="AE379" i="1"/>
  <c r="AF379" i="1"/>
  <c r="AG379" i="1"/>
  <c r="AH379" i="1"/>
  <c r="AE380" i="1"/>
  <c r="AF380" i="1"/>
  <c r="AG380" i="1"/>
  <c r="AH380" i="1"/>
  <c r="AE381" i="1"/>
  <c r="AF381" i="1"/>
  <c r="AG381" i="1"/>
  <c r="AH381" i="1"/>
  <c r="AE382" i="1"/>
  <c r="AF382" i="1"/>
  <c r="AG382" i="1"/>
  <c r="AH382" i="1"/>
  <c r="AE383" i="1"/>
  <c r="AF383" i="1"/>
  <c r="AG383" i="1"/>
  <c r="AH383" i="1"/>
  <c r="AE384" i="1"/>
  <c r="AF384" i="1"/>
  <c r="AG384" i="1"/>
  <c r="AH384" i="1"/>
  <c r="AE385" i="1"/>
  <c r="AF385" i="1"/>
  <c r="AG385" i="1"/>
  <c r="AH385" i="1"/>
  <c r="AE386" i="1"/>
  <c r="AF386" i="1"/>
  <c r="AG386" i="1"/>
  <c r="AH386" i="1"/>
  <c r="AE387" i="1"/>
  <c r="AF387" i="1"/>
  <c r="AG387" i="1"/>
  <c r="AH387" i="1"/>
  <c r="AE388" i="1"/>
  <c r="AF388" i="1"/>
  <c r="AG388" i="1"/>
  <c r="AH388" i="1"/>
  <c r="AE389" i="1"/>
  <c r="AF389" i="1"/>
  <c r="AG389" i="1"/>
  <c r="AH389" i="1"/>
  <c r="AE390" i="1"/>
  <c r="AF390" i="1"/>
  <c r="AG390" i="1"/>
  <c r="AH390" i="1"/>
  <c r="AE391" i="1"/>
  <c r="AF391" i="1"/>
  <c r="AG391" i="1"/>
  <c r="AH391" i="1"/>
  <c r="AE392" i="1"/>
  <c r="AF392" i="1"/>
  <c r="AG392" i="1"/>
  <c r="AH392" i="1"/>
  <c r="AE393" i="1"/>
  <c r="AF393" i="1"/>
  <c r="AG393" i="1"/>
  <c r="AH393" i="1"/>
  <c r="AF3" i="1"/>
  <c r="AG3" i="1"/>
  <c r="AH3" i="1"/>
  <c r="AE3" i="1"/>
  <c r="AA3" i="1"/>
  <c r="AB3" i="1"/>
  <c r="AC3" i="1"/>
  <c r="AD3" i="1"/>
  <c r="AA4" i="1"/>
  <c r="AB4" i="1"/>
  <c r="AC4" i="1"/>
  <c r="AD4" i="1"/>
  <c r="AA5" i="1"/>
  <c r="AB5" i="1"/>
  <c r="AC5" i="1"/>
  <c r="AD5" i="1"/>
  <c r="AA6" i="1"/>
  <c r="AB6" i="1"/>
  <c r="AC6" i="1"/>
  <c r="AD6" i="1"/>
  <c r="AA7" i="1"/>
  <c r="AB7" i="1"/>
  <c r="AC7" i="1"/>
  <c r="AD7" i="1"/>
  <c r="AA8" i="1"/>
  <c r="AB8" i="1"/>
  <c r="AC8" i="1"/>
  <c r="AD8" i="1"/>
  <c r="AA9" i="1"/>
  <c r="AB9" i="1"/>
  <c r="AC9" i="1"/>
  <c r="AD9" i="1"/>
  <c r="AA10" i="1"/>
  <c r="AB10" i="1"/>
  <c r="AC10" i="1"/>
  <c r="AD10" i="1"/>
  <c r="AA11" i="1"/>
  <c r="AB11" i="1"/>
  <c r="AC11" i="1"/>
  <c r="AD11" i="1"/>
  <c r="AA12" i="1"/>
  <c r="AB12" i="1"/>
  <c r="AC12" i="1"/>
  <c r="AD12" i="1"/>
  <c r="AA13" i="1"/>
  <c r="AB13" i="1"/>
  <c r="AC13" i="1"/>
  <c r="AD13" i="1"/>
  <c r="AA14" i="1"/>
  <c r="AB14" i="1"/>
  <c r="AC14" i="1"/>
  <c r="AD14" i="1"/>
  <c r="AA15" i="1"/>
  <c r="AB15" i="1"/>
  <c r="AC15" i="1"/>
  <c r="AD15" i="1"/>
  <c r="AA16" i="1"/>
  <c r="AB16" i="1"/>
  <c r="AC16" i="1"/>
  <c r="AD16" i="1"/>
  <c r="AA17" i="1"/>
  <c r="AB17" i="1"/>
  <c r="AC17" i="1"/>
  <c r="AD17" i="1"/>
  <c r="AA18" i="1"/>
  <c r="AB18" i="1"/>
  <c r="AC18" i="1"/>
  <c r="AD18" i="1"/>
  <c r="AA19" i="1"/>
  <c r="AB19" i="1"/>
  <c r="AC19" i="1"/>
  <c r="AD19" i="1"/>
  <c r="AA20" i="1"/>
  <c r="AB20" i="1"/>
  <c r="AC20" i="1"/>
  <c r="AD20" i="1"/>
  <c r="AA21" i="1"/>
  <c r="AB21" i="1"/>
  <c r="AC21" i="1"/>
  <c r="AD21" i="1"/>
  <c r="AA22" i="1"/>
  <c r="AB22" i="1"/>
  <c r="AC22" i="1"/>
  <c r="AD22" i="1"/>
  <c r="AA23" i="1"/>
  <c r="AB23" i="1"/>
  <c r="AC23" i="1"/>
  <c r="AD23" i="1"/>
  <c r="AA24" i="1"/>
  <c r="AB24" i="1"/>
  <c r="AC24" i="1"/>
  <c r="AD24" i="1"/>
  <c r="AA25" i="1"/>
  <c r="AB25" i="1"/>
  <c r="AC25" i="1"/>
  <c r="AD25" i="1"/>
  <c r="AA26" i="1"/>
  <c r="AB26" i="1"/>
  <c r="AC26" i="1"/>
  <c r="AD26" i="1"/>
  <c r="AA27" i="1"/>
  <c r="AB27" i="1"/>
  <c r="AC27" i="1"/>
  <c r="AD27" i="1"/>
  <c r="AA28" i="1"/>
  <c r="AB28" i="1"/>
  <c r="AC28" i="1"/>
  <c r="AD28" i="1"/>
  <c r="AA29" i="1"/>
  <c r="AB29" i="1"/>
  <c r="AC29" i="1"/>
  <c r="AD29" i="1"/>
  <c r="AA30" i="1"/>
  <c r="AB30" i="1"/>
  <c r="AC30" i="1"/>
  <c r="AD30" i="1"/>
  <c r="AA31" i="1"/>
  <c r="AB31" i="1"/>
  <c r="AC31" i="1"/>
  <c r="AD31" i="1"/>
  <c r="AA32" i="1"/>
  <c r="AB32" i="1"/>
  <c r="AC32" i="1"/>
  <c r="AD32" i="1"/>
  <c r="AA33" i="1"/>
  <c r="AB33" i="1"/>
  <c r="AC33" i="1"/>
  <c r="AD33" i="1"/>
  <c r="AA34" i="1"/>
  <c r="AB34" i="1"/>
  <c r="AC34" i="1"/>
  <c r="AD34" i="1"/>
  <c r="AA35" i="1"/>
  <c r="AB35" i="1"/>
  <c r="AC35" i="1"/>
  <c r="AD35" i="1"/>
  <c r="AA36" i="1"/>
  <c r="AB36" i="1"/>
  <c r="AC36" i="1"/>
  <c r="AD36" i="1"/>
  <c r="AA37" i="1"/>
  <c r="AB37" i="1"/>
  <c r="AC37" i="1"/>
  <c r="AD37" i="1"/>
  <c r="AA38" i="1"/>
  <c r="AB38" i="1"/>
  <c r="AC38" i="1"/>
  <c r="AD38" i="1"/>
  <c r="AA39" i="1"/>
  <c r="AB39" i="1"/>
  <c r="AC39" i="1"/>
  <c r="AD39" i="1"/>
  <c r="AA40" i="1"/>
  <c r="AB40" i="1"/>
  <c r="AC40" i="1"/>
  <c r="AD40" i="1"/>
  <c r="AA41" i="1"/>
  <c r="AB41" i="1"/>
  <c r="AC41" i="1"/>
  <c r="AD41" i="1"/>
  <c r="AA42" i="1"/>
  <c r="AB42" i="1"/>
  <c r="AC42" i="1"/>
  <c r="AD42" i="1"/>
  <c r="AA43" i="1"/>
  <c r="AB43" i="1"/>
  <c r="AC43" i="1"/>
  <c r="AD43" i="1"/>
  <c r="AA44" i="1"/>
  <c r="AB44" i="1"/>
  <c r="AC44" i="1"/>
  <c r="AD44" i="1"/>
  <c r="AA45" i="1"/>
  <c r="AB45" i="1"/>
  <c r="AC45" i="1"/>
  <c r="AD45" i="1"/>
  <c r="AA46" i="1"/>
  <c r="AB46" i="1"/>
  <c r="AC46" i="1"/>
  <c r="AD46" i="1"/>
  <c r="AA47" i="1"/>
  <c r="AB47" i="1"/>
  <c r="AC47" i="1"/>
  <c r="AD47" i="1"/>
  <c r="AA48" i="1"/>
  <c r="AB48" i="1"/>
  <c r="AC48" i="1"/>
  <c r="AD48" i="1"/>
  <c r="AA49" i="1"/>
  <c r="AB49" i="1"/>
  <c r="AC49" i="1"/>
  <c r="AD49" i="1"/>
  <c r="AA50" i="1"/>
  <c r="AB50" i="1"/>
  <c r="AC50" i="1"/>
  <c r="AD50" i="1"/>
  <c r="AA51" i="1"/>
  <c r="AB51" i="1"/>
  <c r="AC51" i="1"/>
  <c r="AD51" i="1"/>
  <c r="AA52" i="1"/>
  <c r="AB52" i="1"/>
  <c r="AC52" i="1"/>
  <c r="AD52" i="1"/>
  <c r="AA53" i="1"/>
  <c r="AB53" i="1"/>
  <c r="AC53" i="1"/>
  <c r="AD53" i="1"/>
  <c r="AA54" i="1"/>
  <c r="AB54" i="1"/>
  <c r="AC54" i="1"/>
  <c r="AD54" i="1"/>
  <c r="AA55" i="1"/>
  <c r="AB55" i="1"/>
  <c r="AC55" i="1"/>
  <c r="AD55" i="1"/>
  <c r="AA56" i="1"/>
  <c r="AB56" i="1"/>
  <c r="AC56" i="1"/>
  <c r="AD56" i="1"/>
  <c r="AA57" i="1"/>
  <c r="AB57" i="1"/>
  <c r="AC57" i="1"/>
  <c r="AD57" i="1"/>
  <c r="AA58" i="1"/>
  <c r="AB58" i="1"/>
  <c r="AC58" i="1"/>
  <c r="AD58" i="1"/>
  <c r="AA59" i="1"/>
  <c r="AB59" i="1"/>
  <c r="AC59" i="1"/>
  <c r="AD59" i="1"/>
  <c r="AA60" i="1"/>
  <c r="AB60" i="1"/>
  <c r="AC60" i="1"/>
  <c r="AD60" i="1"/>
  <c r="AA61" i="1"/>
  <c r="AB61" i="1"/>
  <c r="AC61" i="1"/>
  <c r="AD61" i="1"/>
  <c r="AA62" i="1"/>
  <c r="AB62" i="1"/>
  <c r="AC62" i="1"/>
  <c r="AD62" i="1"/>
  <c r="AA63" i="1"/>
  <c r="AB63" i="1"/>
  <c r="AC63" i="1"/>
  <c r="AD63" i="1"/>
  <c r="AA64" i="1"/>
  <c r="AB64" i="1"/>
  <c r="AC64" i="1"/>
  <c r="AD64" i="1"/>
  <c r="AA65" i="1"/>
  <c r="AB65" i="1"/>
  <c r="AC65" i="1"/>
  <c r="AD65" i="1"/>
  <c r="AA66" i="1"/>
  <c r="AB66" i="1"/>
  <c r="AC66" i="1"/>
  <c r="AD66" i="1"/>
  <c r="AA67" i="1"/>
  <c r="AB67" i="1"/>
  <c r="AC67" i="1"/>
  <c r="AD67" i="1"/>
  <c r="AA68" i="1"/>
  <c r="AB68" i="1"/>
  <c r="AC68" i="1"/>
  <c r="AD68" i="1"/>
  <c r="AA69" i="1"/>
  <c r="AB69" i="1"/>
  <c r="AC69" i="1"/>
  <c r="AD69" i="1"/>
  <c r="AA70" i="1"/>
  <c r="AB70" i="1"/>
  <c r="AC70" i="1"/>
  <c r="AD70" i="1"/>
  <c r="AA71" i="1"/>
  <c r="AB71" i="1"/>
  <c r="AC71" i="1"/>
  <c r="AD71" i="1"/>
  <c r="AA72" i="1"/>
  <c r="AB72" i="1"/>
  <c r="AC72" i="1"/>
  <c r="AD72" i="1"/>
  <c r="AA73" i="1"/>
  <c r="AB73" i="1"/>
  <c r="AC73" i="1"/>
  <c r="AD73" i="1"/>
  <c r="AA74" i="1"/>
  <c r="AB74" i="1"/>
  <c r="AC74" i="1"/>
  <c r="AD74" i="1"/>
  <c r="AA75" i="1"/>
  <c r="AB75" i="1"/>
  <c r="AC75" i="1"/>
  <c r="AD75" i="1"/>
  <c r="AA76" i="1"/>
  <c r="AB76" i="1"/>
  <c r="AC76" i="1"/>
  <c r="AD76" i="1"/>
  <c r="AA77" i="1"/>
  <c r="AB77" i="1"/>
  <c r="AC77" i="1"/>
  <c r="AD77" i="1"/>
  <c r="AA78" i="1"/>
  <c r="AB78" i="1"/>
  <c r="AC78" i="1"/>
  <c r="AD78" i="1"/>
  <c r="AA79" i="1"/>
  <c r="AB79" i="1"/>
  <c r="AC79" i="1"/>
  <c r="AD79" i="1"/>
  <c r="AA80" i="1"/>
  <c r="AB80" i="1"/>
  <c r="AC80" i="1"/>
  <c r="AD80" i="1"/>
  <c r="AA81" i="1"/>
  <c r="AB81" i="1"/>
  <c r="AC81" i="1"/>
  <c r="AD81" i="1"/>
  <c r="AA82" i="1"/>
  <c r="AB82" i="1"/>
  <c r="AC82" i="1"/>
  <c r="AD82" i="1"/>
  <c r="AA83" i="1"/>
  <c r="AB83" i="1"/>
  <c r="AC83" i="1"/>
  <c r="AD83" i="1"/>
  <c r="AA84" i="1"/>
  <c r="AB84" i="1"/>
  <c r="AC84" i="1"/>
  <c r="AD84" i="1"/>
  <c r="AA85" i="1"/>
  <c r="AB85" i="1"/>
  <c r="AC85" i="1"/>
  <c r="AD85" i="1"/>
  <c r="AA86" i="1"/>
  <c r="AB86" i="1"/>
  <c r="AC86" i="1"/>
  <c r="AD86" i="1"/>
  <c r="AA87" i="1"/>
  <c r="AB87" i="1"/>
  <c r="AC87" i="1"/>
  <c r="AD87" i="1"/>
  <c r="AA88" i="1"/>
  <c r="AB88" i="1"/>
  <c r="AC88" i="1"/>
  <c r="AD88" i="1"/>
  <c r="AA89" i="1"/>
  <c r="AB89" i="1"/>
  <c r="AC89" i="1"/>
  <c r="AD89" i="1"/>
  <c r="AA90" i="1"/>
  <c r="AB90" i="1"/>
  <c r="AC90" i="1"/>
  <c r="AD90" i="1"/>
  <c r="AA91" i="1"/>
  <c r="AB91" i="1"/>
  <c r="AC91" i="1"/>
  <c r="AD91" i="1"/>
  <c r="AA92" i="1"/>
  <c r="AB92" i="1"/>
  <c r="AC92" i="1"/>
  <c r="AD92" i="1"/>
  <c r="AA93" i="1"/>
  <c r="AB93" i="1"/>
  <c r="AC93" i="1"/>
  <c r="AD93" i="1"/>
  <c r="AA94" i="1"/>
  <c r="AB94" i="1"/>
  <c r="AC94" i="1"/>
  <c r="AD94" i="1"/>
  <c r="AA95" i="1"/>
  <c r="AB95" i="1"/>
  <c r="AC95" i="1"/>
  <c r="AD95" i="1"/>
  <c r="AA96" i="1"/>
  <c r="AB96" i="1"/>
  <c r="AC96" i="1"/>
  <c r="AD96" i="1"/>
  <c r="AA97" i="1"/>
  <c r="AB97" i="1"/>
  <c r="AC97" i="1"/>
  <c r="AD97" i="1"/>
  <c r="AA98" i="1"/>
  <c r="AB98" i="1"/>
  <c r="AC98" i="1"/>
  <c r="AD98" i="1"/>
  <c r="AA99" i="1"/>
  <c r="AB99" i="1"/>
  <c r="AC99" i="1"/>
  <c r="AD99" i="1"/>
  <c r="AA100" i="1"/>
  <c r="AB100" i="1"/>
  <c r="AC100" i="1"/>
  <c r="AD100" i="1"/>
  <c r="AA101" i="1"/>
  <c r="AB101" i="1"/>
  <c r="AC101" i="1"/>
  <c r="AD101" i="1"/>
  <c r="AA102" i="1"/>
  <c r="AB102" i="1"/>
  <c r="AC102" i="1"/>
  <c r="AD102" i="1"/>
  <c r="AA103" i="1"/>
  <c r="AB103" i="1"/>
  <c r="AC103" i="1"/>
  <c r="AD103" i="1"/>
  <c r="AA104" i="1"/>
  <c r="AB104" i="1"/>
  <c r="AC104" i="1"/>
  <c r="AD104" i="1"/>
  <c r="AA105" i="1"/>
  <c r="AB105" i="1"/>
  <c r="AC105" i="1"/>
  <c r="AD105" i="1"/>
  <c r="AA106" i="1"/>
  <c r="AB106" i="1"/>
  <c r="AC106" i="1"/>
  <c r="AD106" i="1"/>
  <c r="AA107" i="1"/>
  <c r="AB107" i="1"/>
  <c r="AC107" i="1"/>
  <c r="AD107" i="1"/>
  <c r="AA108" i="1"/>
  <c r="AB108" i="1"/>
  <c r="AC108" i="1"/>
  <c r="AD108" i="1"/>
  <c r="AA109" i="1"/>
  <c r="AB109" i="1"/>
  <c r="AC109" i="1"/>
  <c r="AD109" i="1"/>
  <c r="AA110" i="1"/>
  <c r="AB110" i="1"/>
  <c r="AC110" i="1"/>
  <c r="AD110" i="1"/>
  <c r="AA111" i="1"/>
  <c r="AB111" i="1"/>
  <c r="AC111" i="1"/>
  <c r="AD111" i="1"/>
  <c r="AA112" i="1"/>
  <c r="AB112" i="1"/>
  <c r="AC112" i="1"/>
  <c r="AD112" i="1"/>
  <c r="AA113" i="1"/>
  <c r="AB113" i="1"/>
  <c r="AC113" i="1"/>
  <c r="AD113" i="1"/>
  <c r="AA114" i="1"/>
  <c r="AB114" i="1"/>
  <c r="AC114" i="1"/>
  <c r="AD114" i="1"/>
  <c r="AA115" i="1"/>
  <c r="AB115" i="1"/>
  <c r="AC115" i="1"/>
  <c r="AD115" i="1"/>
  <c r="AA116" i="1"/>
  <c r="AB116" i="1"/>
  <c r="AC116" i="1"/>
  <c r="AD116" i="1"/>
  <c r="AA117" i="1"/>
  <c r="AB117" i="1"/>
  <c r="AC117" i="1"/>
  <c r="AD117" i="1"/>
  <c r="AA118" i="1"/>
  <c r="AB118" i="1"/>
  <c r="AC118" i="1"/>
  <c r="AD118" i="1"/>
  <c r="AA119" i="1"/>
  <c r="AB119" i="1"/>
  <c r="AC119" i="1"/>
  <c r="AD119" i="1"/>
  <c r="AA120" i="1"/>
  <c r="AB120" i="1"/>
  <c r="AC120" i="1"/>
  <c r="AD120" i="1"/>
  <c r="AA121" i="1"/>
  <c r="AB121" i="1"/>
  <c r="AC121" i="1"/>
  <c r="AD121" i="1"/>
  <c r="AA122" i="1"/>
  <c r="AB122" i="1"/>
  <c r="AC122" i="1"/>
  <c r="AD122" i="1"/>
  <c r="AA123" i="1"/>
  <c r="AB123" i="1"/>
  <c r="AC123" i="1"/>
  <c r="AD123" i="1"/>
  <c r="AA124" i="1"/>
  <c r="AB124" i="1"/>
  <c r="AC124" i="1"/>
  <c r="AD124" i="1"/>
  <c r="AA125" i="1"/>
  <c r="AB125" i="1"/>
  <c r="AC125" i="1"/>
  <c r="AD125" i="1"/>
  <c r="AA126" i="1"/>
  <c r="AB126" i="1"/>
  <c r="AC126" i="1"/>
  <c r="AD126" i="1"/>
  <c r="AA127" i="1"/>
  <c r="AB127" i="1"/>
  <c r="AC127" i="1"/>
  <c r="AD127" i="1"/>
  <c r="AA128" i="1"/>
  <c r="AB128" i="1"/>
  <c r="AC128" i="1"/>
  <c r="AD128" i="1"/>
  <c r="AA129" i="1"/>
  <c r="AB129" i="1"/>
  <c r="AC129" i="1"/>
  <c r="AD129" i="1"/>
  <c r="AA130" i="1"/>
  <c r="AB130" i="1"/>
  <c r="AC130" i="1"/>
  <c r="AD130" i="1"/>
  <c r="AA131" i="1"/>
  <c r="AB131" i="1"/>
  <c r="AC131" i="1"/>
  <c r="AD131" i="1"/>
  <c r="AA132" i="1"/>
  <c r="AB132" i="1"/>
  <c r="AC132" i="1"/>
  <c r="AD132" i="1"/>
  <c r="AA133" i="1"/>
  <c r="AB133" i="1"/>
  <c r="AC133" i="1"/>
  <c r="AD133" i="1"/>
  <c r="AA134" i="1"/>
  <c r="AB134" i="1"/>
  <c r="AC134" i="1"/>
  <c r="AD134" i="1"/>
  <c r="AA135" i="1"/>
  <c r="AB135" i="1"/>
  <c r="AC135" i="1"/>
  <c r="AD135" i="1"/>
  <c r="AA136" i="1"/>
  <c r="AB136" i="1"/>
  <c r="AC136" i="1"/>
  <c r="AD136" i="1"/>
  <c r="AA137" i="1"/>
  <c r="AB137" i="1"/>
  <c r="AC137" i="1"/>
  <c r="AD137" i="1"/>
  <c r="AA138" i="1"/>
  <c r="AB138" i="1"/>
  <c r="AC138" i="1"/>
  <c r="AD138" i="1"/>
  <c r="AA139" i="1"/>
  <c r="AB139" i="1"/>
  <c r="AC139" i="1"/>
  <c r="AD139" i="1"/>
  <c r="AA140" i="1"/>
  <c r="AB140" i="1"/>
  <c r="AC140" i="1"/>
  <c r="AD140" i="1"/>
  <c r="AA141" i="1"/>
  <c r="AB141" i="1"/>
  <c r="AC141" i="1"/>
  <c r="AD141" i="1"/>
  <c r="AA142" i="1"/>
  <c r="AB142" i="1"/>
  <c r="AC142" i="1"/>
  <c r="AD142" i="1"/>
  <c r="AA143" i="1"/>
  <c r="AB143" i="1"/>
  <c r="AC143" i="1"/>
  <c r="AD143" i="1"/>
  <c r="AA144" i="1"/>
  <c r="AB144" i="1"/>
  <c r="AC144" i="1"/>
  <c r="AD144" i="1"/>
  <c r="AA145" i="1"/>
  <c r="AB145" i="1"/>
  <c r="AC145" i="1"/>
  <c r="AD145" i="1"/>
  <c r="AA146" i="1"/>
  <c r="AB146" i="1"/>
  <c r="AC146" i="1"/>
  <c r="AD146" i="1"/>
  <c r="AA147" i="1"/>
  <c r="AB147" i="1"/>
  <c r="AC147" i="1"/>
  <c r="AD147" i="1"/>
  <c r="AA148" i="1"/>
  <c r="AB148" i="1"/>
  <c r="AC148" i="1"/>
  <c r="AD148" i="1"/>
  <c r="AA149" i="1"/>
  <c r="AB149" i="1"/>
  <c r="AC149" i="1"/>
  <c r="AD149" i="1"/>
  <c r="AA150" i="1"/>
  <c r="AB150" i="1"/>
  <c r="AC150" i="1"/>
  <c r="AD150" i="1"/>
  <c r="AA151" i="1"/>
  <c r="AB151" i="1"/>
  <c r="AC151" i="1"/>
  <c r="AD151" i="1"/>
  <c r="AA152" i="1"/>
  <c r="AB152" i="1"/>
  <c r="AC152" i="1"/>
  <c r="AD152" i="1"/>
  <c r="AA153" i="1"/>
  <c r="AB153" i="1"/>
  <c r="AC153" i="1"/>
  <c r="AD153" i="1"/>
  <c r="AA154" i="1"/>
  <c r="AB154" i="1"/>
  <c r="AC154" i="1"/>
  <c r="AD154" i="1"/>
  <c r="AA155" i="1"/>
  <c r="AB155" i="1"/>
  <c r="AC155" i="1"/>
  <c r="AD155" i="1"/>
  <c r="AA156" i="1"/>
  <c r="AB156" i="1"/>
  <c r="AC156" i="1"/>
  <c r="AD156" i="1"/>
  <c r="AA157" i="1"/>
  <c r="AB157" i="1"/>
  <c r="AC157" i="1"/>
  <c r="AD157" i="1"/>
  <c r="AA158" i="1"/>
  <c r="AB158" i="1"/>
  <c r="AC158" i="1"/>
  <c r="AD158" i="1"/>
  <c r="AA159" i="1"/>
  <c r="AB159" i="1"/>
  <c r="AC159" i="1"/>
  <c r="AD159" i="1"/>
  <c r="AA160" i="1"/>
  <c r="AB160" i="1"/>
  <c r="AC160" i="1"/>
  <c r="AD160" i="1"/>
  <c r="AA161" i="1"/>
  <c r="AB161" i="1"/>
  <c r="AC161" i="1"/>
  <c r="AD161" i="1"/>
  <c r="AA162" i="1"/>
  <c r="AB162" i="1"/>
  <c r="AC162" i="1"/>
  <c r="AD162" i="1"/>
  <c r="AA163" i="1"/>
  <c r="AB163" i="1"/>
  <c r="AC163" i="1"/>
  <c r="AD163" i="1"/>
  <c r="AA164" i="1"/>
  <c r="AB164" i="1"/>
  <c r="AC164" i="1"/>
  <c r="AD164" i="1"/>
  <c r="AA165" i="1"/>
  <c r="AB165" i="1"/>
  <c r="AC165" i="1"/>
  <c r="AD165" i="1"/>
  <c r="AA166" i="1"/>
  <c r="AB166" i="1"/>
  <c r="AC166" i="1"/>
  <c r="AD166" i="1"/>
  <c r="AA167" i="1"/>
  <c r="AB167" i="1"/>
  <c r="AC167" i="1"/>
  <c r="AD167" i="1"/>
  <c r="AA168" i="1"/>
  <c r="AB168" i="1"/>
  <c r="AC168" i="1"/>
  <c r="AD168" i="1"/>
  <c r="AA169" i="1"/>
  <c r="AB169" i="1"/>
  <c r="AC169" i="1"/>
  <c r="AD169" i="1"/>
  <c r="AA170" i="1"/>
  <c r="AB170" i="1"/>
  <c r="AC170" i="1"/>
  <c r="AD170" i="1"/>
  <c r="AA171" i="1"/>
  <c r="AB171" i="1"/>
  <c r="AC171" i="1"/>
  <c r="AD171" i="1"/>
  <c r="AA172" i="1"/>
  <c r="AB172" i="1"/>
  <c r="AC172" i="1"/>
  <c r="AD172" i="1"/>
  <c r="AA173" i="1"/>
  <c r="AB173" i="1"/>
  <c r="AC173" i="1"/>
  <c r="AD173" i="1"/>
  <c r="AA174" i="1"/>
  <c r="AB174" i="1"/>
  <c r="AC174" i="1"/>
  <c r="AD174" i="1"/>
  <c r="AA175" i="1"/>
  <c r="AB175" i="1"/>
  <c r="AC175" i="1"/>
  <c r="AD175" i="1"/>
  <c r="AA176" i="1"/>
  <c r="AB176" i="1"/>
  <c r="AC176" i="1"/>
  <c r="AD176" i="1"/>
  <c r="AA177" i="1"/>
  <c r="AB177" i="1"/>
  <c r="AC177" i="1"/>
  <c r="AD177" i="1"/>
  <c r="AA178" i="1"/>
  <c r="AB178" i="1"/>
  <c r="AC178" i="1"/>
  <c r="AD178" i="1"/>
  <c r="AA179" i="1"/>
  <c r="AB179" i="1"/>
  <c r="AC179" i="1"/>
  <c r="AD179" i="1"/>
  <c r="AA180" i="1"/>
  <c r="AB180" i="1"/>
  <c r="AC180" i="1"/>
  <c r="AD180" i="1"/>
  <c r="AA181" i="1"/>
  <c r="AB181" i="1"/>
  <c r="AC181" i="1"/>
  <c r="AD181" i="1"/>
  <c r="AA182" i="1"/>
  <c r="AB182" i="1"/>
  <c r="AC182" i="1"/>
  <c r="AD182" i="1"/>
  <c r="AA183" i="1"/>
  <c r="AB183" i="1"/>
  <c r="AC183" i="1"/>
  <c r="AD183" i="1"/>
  <c r="AA184" i="1"/>
  <c r="AB184" i="1"/>
  <c r="AC184" i="1"/>
  <c r="AD184" i="1"/>
  <c r="AA185" i="1"/>
  <c r="AB185" i="1"/>
  <c r="AC185" i="1"/>
  <c r="AD185" i="1"/>
  <c r="AA186" i="1"/>
  <c r="AB186" i="1"/>
  <c r="AC186" i="1"/>
  <c r="AD186" i="1"/>
  <c r="AA187" i="1"/>
  <c r="AB187" i="1"/>
  <c r="AC187" i="1"/>
  <c r="AD187" i="1"/>
  <c r="AA188" i="1"/>
  <c r="AB188" i="1"/>
  <c r="AC188" i="1"/>
  <c r="AD188" i="1"/>
  <c r="AA189" i="1"/>
  <c r="AB189" i="1"/>
  <c r="AC189" i="1"/>
  <c r="AD189" i="1"/>
  <c r="AA190" i="1"/>
  <c r="AB190" i="1"/>
  <c r="AC190" i="1"/>
  <c r="AD190" i="1"/>
  <c r="AA191" i="1"/>
  <c r="AB191" i="1"/>
  <c r="AC191" i="1"/>
  <c r="AD191" i="1"/>
  <c r="AA192" i="1"/>
  <c r="AB192" i="1"/>
  <c r="AC192" i="1"/>
  <c r="AD192" i="1"/>
  <c r="AA193" i="1"/>
  <c r="AB193" i="1"/>
  <c r="AC193" i="1"/>
  <c r="AD193" i="1"/>
  <c r="AA194" i="1"/>
  <c r="AB194" i="1"/>
  <c r="AC194" i="1"/>
  <c r="AD194" i="1"/>
  <c r="AA195" i="1"/>
  <c r="AB195" i="1"/>
  <c r="AC195" i="1"/>
  <c r="AD195" i="1"/>
  <c r="AA196" i="1"/>
  <c r="AB196" i="1"/>
  <c r="AC196" i="1"/>
  <c r="AD196" i="1"/>
  <c r="AA197" i="1"/>
  <c r="AB197" i="1"/>
  <c r="AC197" i="1"/>
  <c r="AD197" i="1"/>
  <c r="AA198" i="1"/>
  <c r="AB198" i="1"/>
  <c r="AC198" i="1"/>
  <c r="AD198" i="1"/>
  <c r="AA199" i="1"/>
  <c r="AB199" i="1"/>
  <c r="AC199" i="1"/>
  <c r="AD199" i="1"/>
  <c r="AA200" i="1"/>
  <c r="AB200" i="1"/>
  <c r="AC200" i="1"/>
  <c r="AD200" i="1"/>
  <c r="AA201" i="1"/>
  <c r="AB201" i="1"/>
  <c r="AC201" i="1"/>
  <c r="AD201" i="1"/>
  <c r="AA202" i="1"/>
  <c r="AB202" i="1"/>
  <c r="AC202" i="1"/>
  <c r="AD202" i="1"/>
  <c r="AA203" i="1"/>
  <c r="AB203" i="1"/>
  <c r="AC203" i="1"/>
  <c r="AD203" i="1"/>
  <c r="AA204" i="1"/>
  <c r="AB204" i="1"/>
  <c r="AC204" i="1"/>
  <c r="AD204" i="1"/>
  <c r="AA205" i="1"/>
  <c r="AB205" i="1"/>
  <c r="AC205" i="1"/>
  <c r="AD205" i="1"/>
  <c r="AA206" i="1"/>
  <c r="AB206" i="1"/>
  <c r="AC206" i="1"/>
  <c r="AD206" i="1"/>
  <c r="AA207" i="1"/>
  <c r="AB207" i="1"/>
  <c r="AC207" i="1"/>
  <c r="AD207" i="1"/>
  <c r="AA208" i="1"/>
  <c r="AB208" i="1"/>
  <c r="AC208" i="1"/>
  <c r="AD208" i="1"/>
  <c r="AA209" i="1"/>
  <c r="AB209" i="1"/>
  <c r="AC209" i="1"/>
  <c r="AD209" i="1"/>
  <c r="AA210" i="1"/>
  <c r="AB210" i="1"/>
  <c r="AC210" i="1"/>
  <c r="AD210" i="1"/>
  <c r="AA211" i="1"/>
  <c r="AB211" i="1"/>
  <c r="AC211" i="1"/>
  <c r="AD211" i="1"/>
  <c r="AA212" i="1"/>
  <c r="AB212" i="1"/>
  <c r="AC212" i="1"/>
  <c r="AD212" i="1"/>
  <c r="AA213" i="1"/>
  <c r="AB213" i="1"/>
  <c r="AC213" i="1"/>
  <c r="AD213" i="1"/>
  <c r="AA214" i="1"/>
  <c r="AB214" i="1"/>
  <c r="AC214" i="1"/>
  <c r="AD214" i="1"/>
  <c r="AA215" i="1"/>
  <c r="AB215" i="1"/>
  <c r="AC215" i="1"/>
  <c r="AD215" i="1"/>
  <c r="AA216" i="1"/>
  <c r="AB216" i="1"/>
  <c r="AC216" i="1"/>
  <c r="AD216" i="1"/>
  <c r="AA217" i="1"/>
  <c r="AB217" i="1"/>
  <c r="AC217" i="1"/>
  <c r="AD217" i="1"/>
  <c r="AA218" i="1"/>
  <c r="AB218" i="1"/>
  <c r="AC218" i="1"/>
  <c r="AD218" i="1"/>
  <c r="AA219" i="1"/>
  <c r="AB219" i="1"/>
  <c r="AC219" i="1"/>
  <c r="AD219" i="1"/>
  <c r="AA220" i="1"/>
  <c r="AB220" i="1"/>
  <c r="AC220" i="1"/>
  <c r="AD220" i="1"/>
  <c r="AA221" i="1"/>
  <c r="AB221" i="1"/>
  <c r="AC221" i="1"/>
  <c r="AD221" i="1"/>
  <c r="AA222" i="1"/>
  <c r="AB222" i="1"/>
  <c r="AC222" i="1"/>
  <c r="AD222" i="1"/>
  <c r="AA223" i="1"/>
  <c r="AB223" i="1"/>
  <c r="AC223" i="1"/>
  <c r="AD223" i="1"/>
  <c r="AA224" i="1"/>
  <c r="AB224" i="1"/>
  <c r="AC224" i="1"/>
  <c r="AD224" i="1"/>
  <c r="AA225" i="1"/>
  <c r="AB225" i="1"/>
  <c r="AC225" i="1"/>
  <c r="AD225" i="1"/>
  <c r="AA226" i="1"/>
  <c r="AB226" i="1"/>
  <c r="AC226" i="1"/>
  <c r="AD226" i="1"/>
  <c r="AA227" i="1"/>
  <c r="AB227" i="1"/>
  <c r="AC227" i="1"/>
  <c r="AD227" i="1"/>
  <c r="AA228" i="1"/>
  <c r="AB228" i="1"/>
  <c r="AC228" i="1"/>
  <c r="AD228" i="1"/>
  <c r="AA229" i="1"/>
  <c r="AB229" i="1"/>
  <c r="AC229" i="1"/>
  <c r="AD229" i="1"/>
  <c r="AA230" i="1"/>
  <c r="AB230" i="1"/>
  <c r="AC230" i="1"/>
  <c r="AD230" i="1"/>
  <c r="AA231" i="1"/>
  <c r="AB231" i="1"/>
  <c r="AC231" i="1"/>
  <c r="AD231" i="1"/>
  <c r="AA232" i="1"/>
  <c r="AB232" i="1"/>
  <c r="AC232" i="1"/>
  <c r="AD232" i="1"/>
  <c r="AA233" i="1"/>
  <c r="AB233" i="1"/>
  <c r="AC233" i="1"/>
  <c r="AD233" i="1"/>
  <c r="AA234" i="1"/>
  <c r="AB234" i="1"/>
  <c r="AC234" i="1"/>
  <c r="AD234" i="1"/>
  <c r="AA235" i="1"/>
  <c r="AB235" i="1"/>
  <c r="AC235" i="1"/>
  <c r="AD235" i="1"/>
  <c r="AA236" i="1"/>
  <c r="AB236" i="1"/>
  <c r="AC236" i="1"/>
  <c r="AD236" i="1"/>
  <c r="AA237" i="1"/>
  <c r="AB237" i="1"/>
  <c r="AC237" i="1"/>
  <c r="AD237" i="1"/>
  <c r="AA238" i="1"/>
  <c r="AB238" i="1"/>
  <c r="AC238" i="1"/>
  <c r="AD238" i="1"/>
  <c r="AA239" i="1"/>
  <c r="AB239" i="1"/>
  <c r="AC239" i="1"/>
  <c r="AD239" i="1"/>
  <c r="AA240" i="1"/>
  <c r="AB240" i="1"/>
  <c r="AC240" i="1"/>
  <c r="AD240" i="1"/>
  <c r="AA241" i="1"/>
  <c r="AB241" i="1"/>
  <c r="AC241" i="1"/>
  <c r="AD241" i="1"/>
  <c r="AA242" i="1"/>
  <c r="AB242" i="1"/>
  <c r="AC242" i="1"/>
  <c r="AD242" i="1"/>
  <c r="AA243" i="1"/>
  <c r="AB243" i="1"/>
  <c r="AC243" i="1"/>
  <c r="AD243" i="1"/>
  <c r="AA244" i="1"/>
  <c r="AB244" i="1"/>
  <c r="AC244" i="1"/>
  <c r="AD244" i="1"/>
  <c r="AA245" i="1"/>
  <c r="AB245" i="1"/>
  <c r="AC245" i="1"/>
  <c r="AD245" i="1"/>
  <c r="AA246" i="1"/>
  <c r="AB246" i="1"/>
  <c r="AC246" i="1"/>
  <c r="AD246" i="1"/>
  <c r="AA247" i="1"/>
  <c r="AB247" i="1"/>
  <c r="AC247" i="1"/>
  <c r="AD247" i="1"/>
  <c r="AA248" i="1"/>
  <c r="AB248" i="1"/>
  <c r="AC248" i="1"/>
  <c r="AD248" i="1"/>
  <c r="AA249" i="1"/>
  <c r="AB249" i="1"/>
  <c r="AC249" i="1"/>
  <c r="AD249" i="1"/>
  <c r="AA250" i="1"/>
  <c r="AB250" i="1"/>
  <c r="AC250" i="1"/>
  <c r="AD250" i="1"/>
  <c r="AA251" i="1"/>
  <c r="AB251" i="1"/>
  <c r="AC251" i="1"/>
  <c r="AD251" i="1"/>
  <c r="AA252" i="1"/>
  <c r="AB252" i="1"/>
  <c r="AC252" i="1"/>
  <c r="AD252" i="1"/>
  <c r="AA253" i="1"/>
  <c r="AB253" i="1"/>
  <c r="AC253" i="1"/>
  <c r="AD253" i="1"/>
  <c r="AA254" i="1"/>
  <c r="AB254" i="1"/>
  <c r="AC254" i="1"/>
  <c r="AD254" i="1"/>
  <c r="AA255" i="1"/>
  <c r="AB255" i="1"/>
  <c r="AC255" i="1"/>
  <c r="AD255" i="1"/>
  <c r="AA256" i="1"/>
  <c r="AB256" i="1"/>
  <c r="AC256" i="1"/>
  <c r="AD256" i="1"/>
  <c r="AA257" i="1"/>
  <c r="AB257" i="1"/>
  <c r="AC257" i="1"/>
  <c r="AD257" i="1"/>
  <c r="AA258" i="1"/>
  <c r="AB258" i="1"/>
  <c r="AC258" i="1"/>
  <c r="AD258" i="1"/>
  <c r="AA259" i="1"/>
  <c r="AB259" i="1"/>
  <c r="AC259" i="1"/>
  <c r="AD259" i="1"/>
  <c r="AA260" i="1"/>
  <c r="AB260" i="1"/>
  <c r="AC260" i="1"/>
  <c r="AD260" i="1"/>
  <c r="AA261" i="1"/>
  <c r="AB261" i="1"/>
  <c r="AC261" i="1"/>
  <c r="AD261" i="1"/>
  <c r="AA262" i="1"/>
  <c r="AB262" i="1"/>
  <c r="AC262" i="1"/>
  <c r="AD262" i="1"/>
  <c r="AA263" i="1"/>
  <c r="AB263" i="1"/>
  <c r="AC263" i="1"/>
  <c r="AD263" i="1"/>
  <c r="AA264" i="1"/>
  <c r="AB264" i="1"/>
  <c r="AC264" i="1"/>
  <c r="AD264" i="1"/>
  <c r="AA265" i="1"/>
  <c r="AB265" i="1"/>
  <c r="AC265" i="1"/>
  <c r="AD265" i="1"/>
  <c r="AA266" i="1"/>
  <c r="AB266" i="1"/>
  <c r="AC266" i="1"/>
  <c r="AD266" i="1"/>
  <c r="AA267" i="1"/>
  <c r="AB267" i="1"/>
  <c r="AC267" i="1"/>
  <c r="AD267" i="1"/>
  <c r="AA268" i="1"/>
  <c r="AB268" i="1"/>
  <c r="AC268" i="1"/>
  <c r="AD268" i="1"/>
  <c r="AA269" i="1"/>
  <c r="AB269" i="1"/>
  <c r="AC269" i="1"/>
  <c r="AD269" i="1"/>
  <c r="AA270" i="1"/>
  <c r="AB270" i="1"/>
  <c r="AC270" i="1"/>
  <c r="AD270" i="1"/>
  <c r="AA271" i="1"/>
  <c r="AB271" i="1"/>
  <c r="AC271" i="1"/>
  <c r="AD271" i="1"/>
  <c r="AA272" i="1"/>
  <c r="AB272" i="1"/>
  <c r="AC272" i="1"/>
  <c r="AD272" i="1"/>
  <c r="AA273" i="1"/>
  <c r="AB273" i="1"/>
  <c r="AC273" i="1"/>
  <c r="AD273" i="1"/>
  <c r="AA274" i="1"/>
  <c r="AB274" i="1"/>
  <c r="AC274" i="1"/>
  <c r="AD274" i="1"/>
  <c r="AA275" i="1"/>
  <c r="AB275" i="1"/>
  <c r="AC275" i="1"/>
  <c r="AD275" i="1"/>
  <c r="AA276" i="1"/>
  <c r="AB276" i="1"/>
  <c r="AC276" i="1"/>
  <c r="AD276" i="1"/>
  <c r="AA277" i="1"/>
  <c r="AB277" i="1"/>
  <c r="AC277" i="1"/>
  <c r="AD277" i="1"/>
  <c r="AA278" i="1"/>
  <c r="AB278" i="1"/>
  <c r="AC278" i="1"/>
  <c r="AD278" i="1"/>
  <c r="AA279" i="1"/>
  <c r="AB279" i="1"/>
  <c r="AC279" i="1"/>
  <c r="AD279" i="1"/>
  <c r="AA280" i="1"/>
  <c r="AB280" i="1"/>
  <c r="AC280" i="1"/>
  <c r="AD280" i="1"/>
  <c r="AA281" i="1"/>
  <c r="AB281" i="1"/>
  <c r="AC281" i="1"/>
  <c r="AD281" i="1"/>
  <c r="AA282" i="1"/>
  <c r="AB282" i="1"/>
  <c r="AC282" i="1"/>
  <c r="AD282" i="1"/>
  <c r="AA283" i="1"/>
  <c r="AB283" i="1"/>
  <c r="AC283" i="1"/>
  <c r="AD283" i="1"/>
  <c r="AA284" i="1"/>
  <c r="AB284" i="1"/>
  <c r="AC284" i="1"/>
  <c r="AD284" i="1"/>
  <c r="AA285" i="1"/>
  <c r="AB285" i="1"/>
  <c r="AC285" i="1"/>
  <c r="AD285" i="1"/>
  <c r="AA286" i="1"/>
  <c r="AB286" i="1"/>
  <c r="AC286" i="1"/>
  <c r="AD286" i="1"/>
  <c r="AA287" i="1"/>
  <c r="AB287" i="1"/>
  <c r="AC287" i="1"/>
  <c r="AD287" i="1"/>
  <c r="AA288" i="1"/>
  <c r="AB288" i="1"/>
  <c r="AC288" i="1"/>
  <c r="AD288" i="1"/>
  <c r="AA289" i="1"/>
  <c r="AB289" i="1"/>
  <c r="AC289" i="1"/>
  <c r="AD289" i="1"/>
  <c r="AA290" i="1"/>
  <c r="AB290" i="1"/>
  <c r="AC290" i="1"/>
  <c r="AD290" i="1"/>
  <c r="AA291" i="1"/>
  <c r="AB291" i="1"/>
  <c r="AC291" i="1"/>
  <c r="AD291" i="1"/>
  <c r="AA292" i="1"/>
  <c r="AB292" i="1"/>
  <c r="AC292" i="1"/>
  <c r="AD292" i="1"/>
  <c r="AA293" i="1"/>
  <c r="AB293" i="1"/>
  <c r="AC293" i="1"/>
  <c r="AD293" i="1"/>
  <c r="AA294" i="1"/>
  <c r="AB294" i="1"/>
  <c r="AC294" i="1"/>
  <c r="AD294" i="1"/>
  <c r="AA295" i="1"/>
  <c r="AB295" i="1"/>
  <c r="AC295" i="1"/>
  <c r="AD295" i="1"/>
  <c r="AA296" i="1"/>
  <c r="AB296" i="1"/>
  <c r="AC296" i="1"/>
  <c r="AD296" i="1"/>
  <c r="AA297" i="1"/>
  <c r="AB297" i="1"/>
  <c r="AC297" i="1"/>
  <c r="AD297" i="1"/>
  <c r="AA298" i="1"/>
  <c r="AB298" i="1"/>
  <c r="AC298" i="1"/>
  <c r="AD298" i="1"/>
  <c r="AA299" i="1"/>
  <c r="AB299" i="1"/>
  <c r="AC299" i="1"/>
  <c r="AD299" i="1"/>
  <c r="AA300" i="1"/>
  <c r="AB300" i="1"/>
  <c r="AC300" i="1"/>
  <c r="AD300" i="1"/>
  <c r="AA301" i="1"/>
  <c r="AB301" i="1"/>
  <c r="AC301" i="1"/>
  <c r="AD301" i="1"/>
  <c r="AA302" i="1"/>
  <c r="AB302" i="1"/>
  <c r="AC302" i="1"/>
  <c r="AD302" i="1"/>
  <c r="AA303" i="1"/>
  <c r="AB303" i="1"/>
  <c r="AC303" i="1"/>
  <c r="AD303" i="1"/>
  <c r="AA304" i="1"/>
  <c r="AB304" i="1"/>
  <c r="AC304" i="1"/>
  <c r="AD304" i="1"/>
  <c r="AA305" i="1"/>
  <c r="AB305" i="1"/>
  <c r="AC305" i="1"/>
  <c r="AD305" i="1"/>
  <c r="AA306" i="1"/>
  <c r="AB306" i="1"/>
  <c r="AC306" i="1"/>
  <c r="AD306" i="1"/>
  <c r="AA307" i="1"/>
  <c r="AB307" i="1"/>
  <c r="AC307" i="1"/>
  <c r="AD307" i="1"/>
  <c r="AA308" i="1"/>
  <c r="AB308" i="1"/>
  <c r="AC308" i="1"/>
  <c r="AD308" i="1"/>
  <c r="AA309" i="1"/>
  <c r="AB309" i="1"/>
  <c r="AC309" i="1"/>
  <c r="AD309" i="1"/>
  <c r="AA310" i="1"/>
  <c r="AB310" i="1"/>
  <c r="AC310" i="1"/>
  <c r="AD310" i="1"/>
  <c r="AA311" i="1"/>
  <c r="AB311" i="1"/>
  <c r="AC311" i="1"/>
  <c r="AD311" i="1"/>
  <c r="AA312" i="1"/>
  <c r="AB312" i="1"/>
  <c r="AC312" i="1"/>
  <c r="AD312" i="1"/>
  <c r="AA313" i="1"/>
  <c r="AB313" i="1"/>
  <c r="AC313" i="1"/>
  <c r="AD313" i="1"/>
  <c r="AA314" i="1"/>
  <c r="AB314" i="1"/>
  <c r="AC314" i="1"/>
  <c r="AD314" i="1"/>
  <c r="AA315" i="1"/>
  <c r="AB315" i="1"/>
  <c r="AC315" i="1"/>
  <c r="AD315" i="1"/>
  <c r="AA316" i="1"/>
  <c r="AB316" i="1"/>
  <c r="AC316" i="1"/>
  <c r="AD316" i="1"/>
  <c r="AA317" i="1"/>
  <c r="AB317" i="1"/>
  <c r="AC317" i="1"/>
  <c r="AD317" i="1"/>
  <c r="AA318" i="1"/>
  <c r="AB318" i="1"/>
  <c r="AC318" i="1"/>
  <c r="AD318" i="1"/>
  <c r="AA319" i="1"/>
  <c r="AB319" i="1"/>
  <c r="AC319" i="1"/>
  <c r="AD319" i="1"/>
  <c r="AA320" i="1"/>
  <c r="AB320" i="1"/>
  <c r="AC320" i="1"/>
  <c r="AD320" i="1"/>
  <c r="AA321" i="1"/>
  <c r="AB321" i="1"/>
  <c r="AC321" i="1"/>
  <c r="AD321" i="1"/>
  <c r="AA322" i="1"/>
  <c r="AB322" i="1"/>
  <c r="AC322" i="1"/>
  <c r="AD322" i="1"/>
  <c r="AA323" i="1"/>
  <c r="AB323" i="1"/>
  <c r="AC323" i="1"/>
  <c r="AD323" i="1"/>
  <c r="AA324" i="1"/>
  <c r="AB324" i="1"/>
  <c r="AC324" i="1"/>
  <c r="AD324" i="1"/>
  <c r="AA325" i="1"/>
  <c r="AB325" i="1"/>
  <c r="AC325" i="1"/>
  <c r="AD325" i="1"/>
  <c r="AA326" i="1"/>
  <c r="AB326" i="1"/>
  <c r="AC326" i="1"/>
  <c r="AD326" i="1"/>
  <c r="AA327" i="1"/>
  <c r="AB327" i="1"/>
  <c r="AC327" i="1"/>
  <c r="AD327" i="1"/>
  <c r="AA328" i="1"/>
  <c r="AB328" i="1"/>
  <c r="AC328" i="1"/>
  <c r="AD328" i="1"/>
  <c r="AA329" i="1"/>
  <c r="AB329" i="1"/>
  <c r="AC329" i="1"/>
  <c r="AD329" i="1"/>
  <c r="AA330" i="1"/>
  <c r="AB330" i="1"/>
  <c r="AC330" i="1"/>
  <c r="AD330" i="1"/>
  <c r="AA331" i="1"/>
  <c r="AB331" i="1"/>
  <c r="AC331" i="1"/>
  <c r="AD331" i="1"/>
  <c r="AA332" i="1"/>
  <c r="AB332" i="1"/>
  <c r="AC332" i="1"/>
  <c r="AD332" i="1"/>
  <c r="AA333" i="1"/>
  <c r="AB333" i="1"/>
  <c r="AC333" i="1"/>
  <c r="AD333" i="1"/>
  <c r="AA334" i="1"/>
  <c r="AB334" i="1"/>
  <c r="AC334" i="1"/>
  <c r="AD334" i="1"/>
  <c r="AA335" i="1"/>
  <c r="AB335" i="1"/>
  <c r="AC335" i="1"/>
  <c r="AD335" i="1"/>
  <c r="AA336" i="1"/>
  <c r="AB336" i="1"/>
  <c r="AC336" i="1"/>
  <c r="AD336" i="1"/>
  <c r="AA337" i="1"/>
  <c r="AB337" i="1"/>
  <c r="AC337" i="1"/>
  <c r="AD337" i="1"/>
  <c r="AA338" i="1"/>
  <c r="AB338" i="1"/>
  <c r="AC338" i="1"/>
  <c r="AD338" i="1"/>
  <c r="AA339" i="1"/>
  <c r="AB339" i="1"/>
  <c r="AC339" i="1"/>
  <c r="AD339" i="1"/>
  <c r="AA340" i="1"/>
  <c r="AB340" i="1"/>
  <c r="AC340" i="1"/>
  <c r="AD340" i="1"/>
  <c r="AA341" i="1"/>
  <c r="AB341" i="1"/>
  <c r="AC341" i="1"/>
  <c r="AD341" i="1"/>
  <c r="AA342" i="1"/>
  <c r="AB342" i="1"/>
  <c r="AC342" i="1"/>
  <c r="AD342" i="1"/>
  <c r="AA343" i="1"/>
  <c r="AB343" i="1"/>
  <c r="AC343" i="1"/>
  <c r="AD343" i="1"/>
  <c r="AA344" i="1"/>
  <c r="AB344" i="1"/>
  <c r="AC344" i="1"/>
  <c r="AD344" i="1"/>
  <c r="AA345" i="1"/>
  <c r="AB345" i="1"/>
  <c r="AC345" i="1"/>
  <c r="AD345" i="1"/>
  <c r="AA346" i="1"/>
  <c r="AB346" i="1"/>
  <c r="AC346" i="1"/>
  <c r="AD346" i="1"/>
  <c r="AA347" i="1"/>
  <c r="AB347" i="1"/>
  <c r="AC347" i="1"/>
  <c r="AD347" i="1"/>
  <c r="AA348" i="1"/>
  <c r="AB348" i="1"/>
  <c r="AC348" i="1"/>
  <c r="AD348" i="1"/>
  <c r="AA349" i="1"/>
  <c r="AB349" i="1"/>
  <c r="AC349" i="1"/>
  <c r="AD349" i="1"/>
  <c r="AA350" i="1"/>
  <c r="AB350" i="1"/>
  <c r="AC350" i="1"/>
  <c r="AD350" i="1"/>
  <c r="AA351" i="1"/>
  <c r="AB351" i="1"/>
  <c r="AC351" i="1"/>
  <c r="AD351" i="1"/>
  <c r="AA352" i="1"/>
  <c r="AB352" i="1"/>
  <c r="AC352" i="1"/>
  <c r="AD352" i="1"/>
  <c r="AA353" i="1"/>
  <c r="AB353" i="1"/>
  <c r="AC353" i="1"/>
  <c r="AD353" i="1"/>
  <c r="AA354" i="1"/>
  <c r="AB354" i="1"/>
  <c r="AC354" i="1"/>
  <c r="AD354" i="1"/>
  <c r="AA355" i="1"/>
  <c r="AB355" i="1"/>
  <c r="AC355" i="1"/>
  <c r="AD355" i="1"/>
  <c r="AA356" i="1"/>
  <c r="AB356" i="1"/>
  <c r="AC356" i="1"/>
  <c r="AD356" i="1"/>
  <c r="AA357" i="1"/>
  <c r="AB357" i="1"/>
  <c r="AC357" i="1"/>
  <c r="AD357" i="1"/>
  <c r="AA358" i="1"/>
  <c r="AB358" i="1"/>
  <c r="AC358" i="1"/>
  <c r="AD358" i="1"/>
  <c r="AA359" i="1"/>
  <c r="AB359" i="1"/>
  <c r="AC359" i="1"/>
  <c r="AD359" i="1"/>
  <c r="AA360" i="1"/>
  <c r="AB360" i="1"/>
  <c r="AC360" i="1"/>
  <c r="AD360" i="1"/>
  <c r="AA361" i="1"/>
  <c r="AB361" i="1"/>
  <c r="AC361" i="1"/>
  <c r="AD361" i="1"/>
  <c r="AA362" i="1"/>
  <c r="AB362" i="1"/>
  <c r="AC362" i="1"/>
  <c r="AD362" i="1"/>
  <c r="AA363" i="1"/>
  <c r="AB363" i="1"/>
  <c r="AC363" i="1"/>
  <c r="AD363" i="1"/>
  <c r="AA364" i="1"/>
  <c r="AB364" i="1"/>
  <c r="AC364" i="1"/>
  <c r="AD364" i="1"/>
  <c r="AA365" i="1"/>
  <c r="AB365" i="1"/>
  <c r="AC365" i="1"/>
  <c r="AD365" i="1"/>
  <c r="AA366" i="1"/>
  <c r="AB366" i="1"/>
  <c r="AC366" i="1"/>
  <c r="AD366" i="1"/>
  <c r="AA367" i="1"/>
  <c r="AB367" i="1"/>
  <c r="AC367" i="1"/>
  <c r="AD367" i="1"/>
  <c r="AA368" i="1"/>
  <c r="AB368" i="1"/>
  <c r="AC368" i="1"/>
  <c r="AD368" i="1"/>
  <c r="AA369" i="1"/>
  <c r="AB369" i="1"/>
  <c r="AC369" i="1"/>
  <c r="AD369" i="1"/>
  <c r="AA370" i="1"/>
  <c r="AB370" i="1"/>
  <c r="AC370" i="1"/>
  <c r="AD370" i="1"/>
  <c r="AA371" i="1"/>
  <c r="AB371" i="1"/>
  <c r="AC371" i="1"/>
  <c r="AD371" i="1"/>
  <c r="AA372" i="1"/>
  <c r="AB372" i="1"/>
  <c r="AC372" i="1"/>
  <c r="AD372" i="1"/>
  <c r="AA373" i="1"/>
  <c r="AB373" i="1"/>
  <c r="AC373" i="1"/>
  <c r="AD373" i="1"/>
  <c r="AA374" i="1"/>
  <c r="AB374" i="1"/>
  <c r="AC374" i="1"/>
  <c r="AD374" i="1"/>
  <c r="AA375" i="1"/>
  <c r="AB375" i="1"/>
  <c r="AC375" i="1"/>
  <c r="AD375" i="1"/>
  <c r="AA376" i="1"/>
  <c r="AB376" i="1"/>
  <c r="AC376" i="1"/>
  <c r="AD376" i="1"/>
  <c r="AA377" i="1"/>
  <c r="AB377" i="1"/>
  <c r="AC377" i="1"/>
  <c r="AD377" i="1"/>
  <c r="AA378" i="1"/>
  <c r="AB378" i="1"/>
  <c r="AC378" i="1"/>
  <c r="AD378" i="1"/>
  <c r="AA379" i="1"/>
  <c r="AB379" i="1"/>
  <c r="AC379" i="1"/>
  <c r="AD379" i="1"/>
  <c r="AA380" i="1"/>
  <c r="AB380" i="1"/>
  <c r="AC380" i="1"/>
  <c r="AD380" i="1"/>
  <c r="AA381" i="1"/>
  <c r="AB381" i="1"/>
  <c r="AC381" i="1"/>
  <c r="AD381" i="1"/>
  <c r="AA382" i="1"/>
  <c r="AB382" i="1"/>
  <c r="AC382" i="1"/>
  <c r="AD382" i="1"/>
  <c r="AA383" i="1"/>
  <c r="AB383" i="1"/>
  <c r="AC383" i="1"/>
  <c r="AD383" i="1"/>
  <c r="AA384" i="1"/>
  <c r="AB384" i="1"/>
  <c r="AC384" i="1"/>
  <c r="AD384" i="1"/>
  <c r="AA385" i="1"/>
  <c r="AB385" i="1"/>
  <c r="AC385" i="1"/>
  <c r="AD385" i="1"/>
  <c r="AA386" i="1"/>
  <c r="AB386" i="1"/>
  <c r="AC386" i="1"/>
  <c r="AD386" i="1"/>
  <c r="AA387" i="1"/>
  <c r="AB387" i="1"/>
  <c r="AC387" i="1"/>
  <c r="AD387" i="1"/>
  <c r="AA388" i="1"/>
  <c r="AB388" i="1"/>
  <c r="AC388" i="1"/>
  <c r="AD388" i="1"/>
  <c r="AA389" i="1"/>
  <c r="AB389" i="1"/>
  <c r="AC389" i="1"/>
  <c r="AD389" i="1"/>
  <c r="AA390" i="1"/>
  <c r="AB390" i="1"/>
  <c r="AC390" i="1"/>
  <c r="AD390" i="1"/>
  <c r="AA391" i="1"/>
  <c r="AB391" i="1"/>
  <c r="AC391" i="1"/>
  <c r="AD391" i="1"/>
  <c r="AA392" i="1"/>
  <c r="AB392" i="1"/>
  <c r="AC392" i="1"/>
  <c r="AD392" i="1"/>
  <c r="AB393" i="1"/>
  <c r="AC393" i="1"/>
  <c r="AD393" i="1"/>
  <c r="AA393" i="1"/>
  <c r="H396" i="1"/>
  <c r="W4" i="1"/>
  <c r="X4" i="1"/>
  <c r="Y4" i="1"/>
  <c r="Z4" i="1"/>
  <c r="W5" i="1"/>
  <c r="X5" i="1"/>
  <c r="Y5" i="1"/>
  <c r="Z5" i="1"/>
  <c r="W6" i="1"/>
  <c r="X6" i="1"/>
  <c r="Y6" i="1"/>
  <c r="Z6" i="1"/>
  <c r="W7" i="1"/>
  <c r="X7" i="1"/>
  <c r="Y7" i="1"/>
  <c r="Z7" i="1"/>
  <c r="W8" i="1"/>
  <c r="X8" i="1"/>
  <c r="Y8" i="1"/>
  <c r="Z8" i="1"/>
  <c r="W9" i="1"/>
  <c r="X9" i="1"/>
  <c r="Y9" i="1"/>
  <c r="Z9" i="1"/>
  <c r="W10" i="1"/>
  <c r="X10" i="1"/>
  <c r="Y10" i="1"/>
  <c r="Z10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W43" i="1"/>
  <c r="X43" i="1"/>
  <c r="Y43" i="1"/>
  <c r="Z43" i="1"/>
  <c r="W44" i="1"/>
  <c r="X44" i="1"/>
  <c r="Y44" i="1"/>
  <c r="Z44" i="1"/>
  <c r="W45" i="1"/>
  <c r="X45" i="1"/>
  <c r="Y45" i="1"/>
  <c r="Z45" i="1"/>
  <c r="W46" i="1"/>
  <c r="X46" i="1"/>
  <c r="Y46" i="1"/>
  <c r="Z46" i="1"/>
  <c r="W47" i="1"/>
  <c r="X47" i="1"/>
  <c r="Y47" i="1"/>
  <c r="Z47" i="1"/>
  <c r="W48" i="1"/>
  <c r="X48" i="1"/>
  <c r="Y48" i="1"/>
  <c r="Z48" i="1"/>
  <c r="W49" i="1"/>
  <c r="X49" i="1"/>
  <c r="Y49" i="1"/>
  <c r="Z49" i="1"/>
  <c r="W50" i="1"/>
  <c r="X50" i="1"/>
  <c r="Y50" i="1"/>
  <c r="Z50" i="1"/>
  <c r="W51" i="1"/>
  <c r="X51" i="1"/>
  <c r="Y51" i="1"/>
  <c r="Z51" i="1"/>
  <c r="W52" i="1"/>
  <c r="X52" i="1"/>
  <c r="Y52" i="1"/>
  <c r="Z52" i="1"/>
  <c r="W53" i="1"/>
  <c r="X53" i="1"/>
  <c r="Y53" i="1"/>
  <c r="Z53" i="1"/>
  <c r="W54" i="1"/>
  <c r="X54" i="1"/>
  <c r="Y54" i="1"/>
  <c r="Z54" i="1"/>
  <c r="W55" i="1"/>
  <c r="X55" i="1"/>
  <c r="Y55" i="1"/>
  <c r="Z55" i="1"/>
  <c r="W56" i="1"/>
  <c r="X56" i="1"/>
  <c r="Y56" i="1"/>
  <c r="Z56" i="1"/>
  <c r="W57" i="1"/>
  <c r="X57" i="1"/>
  <c r="Y57" i="1"/>
  <c r="Z57" i="1"/>
  <c r="W58" i="1"/>
  <c r="X58" i="1"/>
  <c r="Y58" i="1"/>
  <c r="Z58" i="1"/>
  <c r="W59" i="1"/>
  <c r="X59" i="1"/>
  <c r="Y59" i="1"/>
  <c r="Z59" i="1"/>
  <c r="W60" i="1"/>
  <c r="X60" i="1"/>
  <c r="Y60" i="1"/>
  <c r="Z60" i="1"/>
  <c r="W61" i="1"/>
  <c r="X61" i="1"/>
  <c r="Y61" i="1"/>
  <c r="Z61" i="1"/>
  <c r="W62" i="1"/>
  <c r="X62" i="1"/>
  <c r="Y62" i="1"/>
  <c r="Z62" i="1"/>
  <c r="W63" i="1"/>
  <c r="X63" i="1"/>
  <c r="Y63" i="1"/>
  <c r="Z63" i="1"/>
  <c r="W64" i="1"/>
  <c r="X64" i="1"/>
  <c r="Y64" i="1"/>
  <c r="Z64" i="1"/>
  <c r="W65" i="1"/>
  <c r="X65" i="1"/>
  <c r="Y65" i="1"/>
  <c r="Z65" i="1"/>
  <c r="W66" i="1"/>
  <c r="X66" i="1"/>
  <c r="Y66" i="1"/>
  <c r="Z66" i="1"/>
  <c r="W67" i="1"/>
  <c r="X67" i="1"/>
  <c r="Y67" i="1"/>
  <c r="Z67" i="1"/>
  <c r="W68" i="1"/>
  <c r="X68" i="1"/>
  <c r="Y68" i="1"/>
  <c r="Z68" i="1"/>
  <c r="W69" i="1"/>
  <c r="X69" i="1"/>
  <c r="Y69" i="1"/>
  <c r="Z69" i="1"/>
  <c r="W70" i="1"/>
  <c r="X70" i="1"/>
  <c r="Y70" i="1"/>
  <c r="Z70" i="1"/>
  <c r="W71" i="1"/>
  <c r="X71" i="1"/>
  <c r="Y71" i="1"/>
  <c r="Z71" i="1"/>
  <c r="W72" i="1"/>
  <c r="X72" i="1"/>
  <c r="Y72" i="1"/>
  <c r="Z72" i="1"/>
  <c r="W73" i="1"/>
  <c r="X73" i="1"/>
  <c r="Y73" i="1"/>
  <c r="Z73" i="1"/>
  <c r="W74" i="1"/>
  <c r="X74" i="1"/>
  <c r="Y74" i="1"/>
  <c r="Z74" i="1"/>
  <c r="W75" i="1"/>
  <c r="X75" i="1"/>
  <c r="Y75" i="1"/>
  <c r="Z75" i="1"/>
  <c r="W76" i="1"/>
  <c r="X76" i="1"/>
  <c r="Y76" i="1"/>
  <c r="Z76" i="1"/>
  <c r="W77" i="1"/>
  <c r="X77" i="1"/>
  <c r="Y77" i="1"/>
  <c r="Z77" i="1"/>
  <c r="W78" i="1"/>
  <c r="X78" i="1"/>
  <c r="Y78" i="1"/>
  <c r="Z78" i="1"/>
  <c r="W79" i="1"/>
  <c r="X79" i="1"/>
  <c r="Y79" i="1"/>
  <c r="Z79" i="1"/>
  <c r="W80" i="1"/>
  <c r="X80" i="1"/>
  <c r="Y80" i="1"/>
  <c r="Z80" i="1"/>
  <c r="W81" i="1"/>
  <c r="X81" i="1"/>
  <c r="Y81" i="1"/>
  <c r="Z81" i="1"/>
  <c r="W82" i="1"/>
  <c r="X82" i="1"/>
  <c r="Y82" i="1"/>
  <c r="Z82" i="1"/>
  <c r="W83" i="1"/>
  <c r="X83" i="1"/>
  <c r="Y83" i="1"/>
  <c r="Z83" i="1"/>
  <c r="W84" i="1"/>
  <c r="X84" i="1"/>
  <c r="Y84" i="1"/>
  <c r="Z84" i="1"/>
  <c r="W85" i="1"/>
  <c r="X85" i="1"/>
  <c r="Y85" i="1"/>
  <c r="Z85" i="1"/>
  <c r="W86" i="1"/>
  <c r="X86" i="1"/>
  <c r="Y86" i="1"/>
  <c r="Z86" i="1"/>
  <c r="W87" i="1"/>
  <c r="X87" i="1"/>
  <c r="Y87" i="1"/>
  <c r="Z87" i="1"/>
  <c r="W88" i="1"/>
  <c r="X88" i="1"/>
  <c r="Y88" i="1"/>
  <c r="Z88" i="1"/>
  <c r="W89" i="1"/>
  <c r="X89" i="1"/>
  <c r="Y89" i="1"/>
  <c r="Z89" i="1"/>
  <c r="W90" i="1"/>
  <c r="X90" i="1"/>
  <c r="Y90" i="1"/>
  <c r="Z90" i="1"/>
  <c r="W91" i="1"/>
  <c r="X91" i="1"/>
  <c r="Y91" i="1"/>
  <c r="Z91" i="1"/>
  <c r="W92" i="1"/>
  <c r="X92" i="1"/>
  <c r="Y92" i="1"/>
  <c r="Z92" i="1"/>
  <c r="W93" i="1"/>
  <c r="X93" i="1"/>
  <c r="Y93" i="1"/>
  <c r="Z93" i="1"/>
  <c r="W94" i="1"/>
  <c r="X94" i="1"/>
  <c r="Y94" i="1"/>
  <c r="Z94" i="1"/>
  <c r="W95" i="1"/>
  <c r="X95" i="1"/>
  <c r="Y95" i="1"/>
  <c r="Z95" i="1"/>
  <c r="W96" i="1"/>
  <c r="X96" i="1"/>
  <c r="Y96" i="1"/>
  <c r="Z96" i="1"/>
  <c r="W97" i="1"/>
  <c r="X97" i="1"/>
  <c r="Y97" i="1"/>
  <c r="Z97" i="1"/>
  <c r="W98" i="1"/>
  <c r="X98" i="1"/>
  <c r="Y98" i="1"/>
  <c r="Z98" i="1"/>
  <c r="W99" i="1"/>
  <c r="X99" i="1"/>
  <c r="Y99" i="1"/>
  <c r="Z99" i="1"/>
  <c r="W100" i="1"/>
  <c r="X100" i="1"/>
  <c r="Y100" i="1"/>
  <c r="Z100" i="1"/>
  <c r="W101" i="1"/>
  <c r="X101" i="1"/>
  <c r="Y101" i="1"/>
  <c r="Z101" i="1"/>
  <c r="W102" i="1"/>
  <c r="X102" i="1"/>
  <c r="Y102" i="1"/>
  <c r="Z102" i="1"/>
  <c r="W103" i="1"/>
  <c r="X103" i="1"/>
  <c r="Y103" i="1"/>
  <c r="Z103" i="1"/>
  <c r="W104" i="1"/>
  <c r="X104" i="1"/>
  <c r="Y104" i="1"/>
  <c r="Z104" i="1"/>
  <c r="W105" i="1"/>
  <c r="X105" i="1"/>
  <c r="Y105" i="1"/>
  <c r="Z105" i="1"/>
  <c r="W106" i="1"/>
  <c r="X106" i="1"/>
  <c r="Y106" i="1"/>
  <c r="Z106" i="1"/>
  <c r="W107" i="1"/>
  <c r="X107" i="1"/>
  <c r="Y107" i="1"/>
  <c r="Z107" i="1"/>
  <c r="W108" i="1"/>
  <c r="X108" i="1"/>
  <c r="Y108" i="1"/>
  <c r="Z108" i="1"/>
  <c r="W109" i="1"/>
  <c r="X109" i="1"/>
  <c r="Y109" i="1"/>
  <c r="Z109" i="1"/>
  <c r="W110" i="1"/>
  <c r="X110" i="1"/>
  <c r="Y110" i="1"/>
  <c r="Z110" i="1"/>
  <c r="W111" i="1"/>
  <c r="X111" i="1"/>
  <c r="Y111" i="1"/>
  <c r="Z111" i="1"/>
  <c r="W112" i="1"/>
  <c r="X112" i="1"/>
  <c r="Y112" i="1"/>
  <c r="Z112" i="1"/>
  <c r="W113" i="1"/>
  <c r="X113" i="1"/>
  <c r="Y113" i="1"/>
  <c r="Z113" i="1"/>
  <c r="W114" i="1"/>
  <c r="X114" i="1"/>
  <c r="Y114" i="1"/>
  <c r="Z114" i="1"/>
  <c r="W115" i="1"/>
  <c r="X115" i="1"/>
  <c r="Y115" i="1"/>
  <c r="Z115" i="1"/>
  <c r="W116" i="1"/>
  <c r="X116" i="1"/>
  <c r="Y116" i="1"/>
  <c r="Z116" i="1"/>
  <c r="W117" i="1"/>
  <c r="X117" i="1"/>
  <c r="Y117" i="1"/>
  <c r="Z117" i="1"/>
  <c r="W118" i="1"/>
  <c r="X118" i="1"/>
  <c r="Y118" i="1"/>
  <c r="Z118" i="1"/>
  <c r="W119" i="1"/>
  <c r="X119" i="1"/>
  <c r="Y119" i="1"/>
  <c r="Z119" i="1"/>
  <c r="W120" i="1"/>
  <c r="X120" i="1"/>
  <c r="Y120" i="1"/>
  <c r="Z120" i="1"/>
  <c r="W121" i="1"/>
  <c r="X121" i="1"/>
  <c r="Y121" i="1"/>
  <c r="Z121" i="1"/>
  <c r="W122" i="1"/>
  <c r="X122" i="1"/>
  <c r="Y122" i="1"/>
  <c r="Z122" i="1"/>
  <c r="W123" i="1"/>
  <c r="X123" i="1"/>
  <c r="Y123" i="1"/>
  <c r="Z123" i="1"/>
  <c r="W124" i="1"/>
  <c r="X124" i="1"/>
  <c r="Y124" i="1"/>
  <c r="Z124" i="1"/>
  <c r="W125" i="1"/>
  <c r="X125" i="1"/>
  <c r="Y125" i="1"/>
  <c r="Z125" i="1"/>
  <c r="W126" i="1"/>
  <c r="X126" i="1"/>
  <c r="Y126" i="1"/>
  <c r="Z126" i="1"/>
  <c r="W127" i="1"/>
  <c r="X127" i="1"/>
  <c r="Y127" i="1"/>
  <c r="Z127" i="1"/>
  <c r="W128" i="1"/>
  <c r="X128" i="1"/>
  <c r="Y128" i="1"/>
  <c r="Z128" i="1"/>
  <c r="W129" i="1"/>
  <c r="X129" i="1"/>
  <c r="Y129" i="1"/>
  <c r="Z129" i="1"/>
  <c r="W130" i="1"/>
  <c r="X130" i="1"/>
  <c r="Y130" i="1"/>
  <c r="Z130" i="1"/>
  <c r="W131" i="1"/>
  <c r="X131" i="1"/>
  <c r="Y131" i="1"/>
  <c r="Z131" i="1"/>
  <c r="W132" i="1"/>
  <c r="X132" i="1"/>
  <c r="Y132" i="1"/>
  <c r="Z132" i="1"/>
  <c r="W133" i="1"/>
  <c r="X133" i="1"/>
  <c r="Y133" i="1"/>
  <c r="Z133" i="1"/>
  <c r="W134" i="1"/>
  <c r="X134" i="1"/>
  <c r="Y134" i="1"/>
  <c r="Z134" i="1"/>
  <c r="W135" i="1"/>
  <c r="X135" i="1"/>
  <c r="Y135" i="1"/>
  <c r="Z135" i="1"/>
  <c r="W136" i="1"/>
  <c r="X136" i="1"/>
  <c r="Y136" i="1"/>
  <c r="Z136" i="1"/>
  <c r="W137" i="1"/>
  <c r="X137" i="1"/>
  <c r="Y137" i="1"/>
  <c r="Z137" i="1"/>
  <c r="W138" i="1"/>
  <c r="X138" i="1"/>
  <c r="Y138" i="1"/>
  <c r="Z138" i="1"/>
  <c r="W139" i="1"/>
  <c r="X139" i="1"/>
  <c r="Y139" i="1"/>
  <c r="Z139" i="1"/>
  <c r="W140" i="1"/>
  <c r="X140" i="1"/>
  <c r="Y140" i="1"/>
  <c r="Z140" i="1"/>
  <c r="W141" i="1"/>
  <c r="X141" i="1"/>
  <c r="Y141" i="1"/>
  <c r="Z141" i="1"/>
  <c r="W142" i="1"/>
  <c r="X142" i="1"/>
  <c r="Y142" i="1"/>
  <c r="Z142" i="1"/>
  <c r="W143" i="1"/>
  <c r="X143" i="1"/>
  <c r="Y143" i="1"/>
  <c r="Z143" i="1"/>
  <c r="W144" i="1"/>
  <c r="X144" i="1"/>
  <c r="Y144" i="1"/>
  <c r="Z144" i="1"/>
  <c r="W145" i="1"/>
  <c r="X145" i="1"/>
  <c r="Y145" i="1"/>
  <c r="Z145" i="1"/>
  <c r="W146" i="1"/>
  <c r="X146" i="1"/>
  <c r="Y146" i="1"/>
  <c r="Z146" i="1"/>
  <c r="W147" i="1"/>
  <c r="X147" i="1"/>
  <c r="Y147" i="1"/>
  <c r="Z147" i="1"/>
  <c r="W148" i="1"/>
  <c r="X148" i="1"/>
  <c r="Y148" i="1"/>
  <c r="Z148" i="1"/>
  <c r="W149" i="1"/>
  <c r="X149" i="1"/>
  <c r="Y149" i="1"/>
  <c r="Z149" i="1"/>
  <c r="W150" i="1"/>
  <c r="X150" i="1"/>
  <c r="Y150" i="1"/>
  <c r="Z150" i="1"/>
  <c r="W151" i="1"/>
  <c r="X151" i="1"/>
  <c r="Y151" i="1"/>
  <c r="Z151" i="1"/>
  <c r="W152" i="1"/>
  <c r="X152" i="1"/>
  <c r="Y152" i="1"/>
  <c r="Z152" i="1"/>
  <c r="W153" i="1"/>
  <c r="X153" i="1"/>
  <c r="Y153" i="1"/>
  <c r="Z153" i="1"/>
  <c r="W154" i="1"/>
  <c r="X154" i="1"/>
  <c r="Y154" i="1"/>
  <c r="Z154" i="1"/>
  <c r="W155" i="1"/>
  <c r="X155" i="1"/>
  <c r="Y155" i="1"/>
  <c r="Z155" i="1"/>
  <c r="W156" i="1"/>
  <c r="X156" i="1"/>
  <c r="Y156" i="1"/>
  <c r="Z156" i="1"/>
  <c r="W157" i="1"/>
  <c r="X157" i="1"/>
  <c r="Y157" i="1"/>
  <c r="Z157" i="1"/>
  <c r="W158" i="1"/>
  <c r="X158" i="1"/>
  <c r="Y158" i="1"/>
  <c r="Z158" i="1"/>
  <c r="W159" i="1"/>
  <c r="X159" i="1"/>
  <c r="Y159" i="1"/>
  <c r="Z159" i="1"/>
  <c r="W160" i="1"/>
  <c r="X160" i="1"/>
  <c r="Y160" i="1"/>
  <c r="Z160" i="1"/>
  <c r="W161" i="1"/>
  <c r="X161" i="1"/>
  <c r="Y161" i="1"/>
  <c r="Z161" i="1"/>
  <c r="W162" i="1"/>
  <c r="X162" i="1"/>
  <c r="Y162" i="1"/>
  <c r="Z162" i="1"/>
  <c r="W163" i="1"/>
  <c r="X163" i="1"/>
  <c r="Y163" i="1"/>
  <c r="Z163" i="1"/>
  <c r="W164" i="1"/>
  <c r="X164" i="1"/>
  <c r="Y164" i="1"/>
  <c r="Z164" i="1"/>
  <c r="W165" i="1"/>
  <c r="X165" i="1"/>
  <c r="Y165" i="1"/>
  <c r="Z165" i="1"/>
  <c r="W166" i="1"/>
  <c r="X166" i="1"/>
  <c r="Y166" i="1"/>
  <c r="Z166" i="1"/>
  <c r="W167" i="1"/>
  <c r="X167" i="1"/>
  <c r="Y167" i="1"/>
  <c r="Z167" i="1"/>
  <c r="W168" i="1"/>
  <c r="X168" i="1"/>
  <c r="Y168" i="1"/>
  <c r="Z168" i="1"/>
  <c r="W169" i="1"/>
  <c r="X169" i="1"/>
  <c r="Y169" i="1"/>
  <c r="Z169" i="1"/>
  <c r="W170" i="1"/>
  <c r="X170" i="1"/>
  <c r="Y170" i="1"/>
  <c r="Z170" i="1"/>
  <c r="W171" i="1"/>
  <c r="X171" i="1"/>
  <c r="Y171" i="1"/>
  <c r="Z171" i="1"/>
  <c r="W172" i="1"/>
  <c r="X172" i="1"/>
  <c r="Y172" i="1"/>
  <c r="Z172" i="1"/>
  <c r="W173" i="1"/>
  <c r="X173" i="1"/>
  <c r="Y173" i="1"/>
  <c r="Z173" i="1"/>
  <c r="W174" i="1"/>
  <c r="X174" i="1"/>
  <c r="Y174" i="1"/>
  <c r="Z174" i="1"/>
  <c r="W175" i="1"/>
  <c r="X175" i="1"/>
  <c r="Y175" i="1"/>
  <c r="Z175" i="1"/>
  <c r="W176" i="1"/>
  <c r="X176" i="1"/>
  <c r="Y176" i="1"/>
  <c r="Z176" i="1"/>
  <c r="W177" i="1"/>
  <c r="X177" i="1"/>
  <c r="Y177" i="1"/>
  <c r="Z177" i="1"/>
  <c r="W178" i="1"/>
  <c r="X178" i="1"/>
  <c r="Y178" i="1"/>
  <c r="Z178" i="1"/>
  <c r="W179" i="1"/>
  <c r="X179" i="1"/>
  <c r="Y179" i="1"/>
  <c r="Z179" i="1"/>
  <c r="W180" i="1"/>
  <c r="X180" i="1"/>
  <c r="Y180" i="1"/>
  <c r="Z180" i="1"/>
  <c r="W181" i="1"/>
  <c r="X181" i="1"/>
  <c r="Y181" i="1"/>
  <c r="Z181" i="1"/>
  <c r="W182" i="1"/>
  <c r="X182" i="1"/>
  <c r="Y182" i="1"/>
  <c r="Z182" i="1"/>
  <c r="W183" i="1"/>
  <c r="X183" i="1"/>
  <c r="Y183" i="1"/>
  <c r="Z183" i="1"/>
  <c r="W184" i="1"/>
  <c r="X184" i="1"/>
  <c r="Y184" i="1"/>
  <c r="Z184" i="1"/>
  <c r="W185" i="1"/>
  <c r="X185" i="1"/>
  <c r="Y185" i="1"/>
  <c r="Z185" i="1"/>
  <c r="W186" i="1"/>
  <c r="X186" i="1"/>
  <c r="Y186" i="1"/>
  <c r="Z186" i="1"/>
  <c r="W187" i="1"/>
  <c r="X187" i="1"/>
  <c r="Y187" i="1"/>
  <c r="Z187" i="1"/>
  <c r="W188" i="1"/>
  <c r="X188" i="1"/>
  <c r="Y188" i="1"/>
  <c r="Z188" i="1"/>
  <c r="W189" i="1"/>
  <c r="X189" i="1"/>
  <c r="Y189" i="1"/>
  <c r="Z189" i="1"/>
  <c r="W190" i="1"/>
  <c r="X190" i="1"/>
  <c r="Y190" i="1"/>
  <c r="Z190" i="1"/>
  <c r="W191" i="1"/>
  <c r="X191" i="1"/>
  <c r="Y191" i="1"/>
  <c r="Z191" i="1"/>
  <c r="W192" i="1"/>
  <c r="X192" i="1"/>
  <c r="Y192" i="1"/>
  <c r="Z192" i="1"/>
  <c r="W193" i="1"/>
  <c r="X193" i="1"/>
  <c r="Y193" i="1"/>
  <c r="Z193" i="1"/>
  <c r="W194" i="1"/>
  <c r="X194" i="1"/>
  <c r="Y194" i="1"/>
  <c r="Z194" i="1"/>
  <c r="W195" i="1"/>
  <c r="X195" i="1"/>
  <c r="Y195" i="1"/>
  <c r="Z195" i="1"/>
  <c r="W196" i="1"/>
  <c r="X196" i="1"/>
  <c r="Y196" i="1"/>
  <c r="Z196" i="1"/>
  <c r="W197" i="1"/>
  <c r="X197" i="1"/>
  <c r="Y197" i="1"/>
  <c r="Z197" i="1"/>
  <c r="W198" i="1"/>
  <c r="X198" i="1"/>
  <c r="Y198" i="1"/>
  <c r="Z198" i="1"/>
  <c r="W199" i="1"/>
  <c r="X199" i="1"/>
  <c r="Y199" i="1"/>
  <c r="Z199" i="1"/>
  <c r="W200" i="1"/>
  <c r="X200" i="1"/>
  <c r="Y200" i="1"/>
  <c r="Z200" i="1"/>
  <c r="W201" i="1"/>
  <c r="X201" i="1"/>
  <c r="Y201" i="1"/>
  <c r="Z201" i="1"/>
  <c r="W202" i="1"/>
  <c r="X202" i="1"/>
  <c r="Y202" i="1"/>
  <c r="Z202" i="1"/>
  <c r="W203" i="1"/>
  <c r="X203" i="1"/>
  <c r="Y203" i="1"/>
  <c r="Z203" i="1"/>
  <c r="W204" i="1"/>
  <c r="X204" i="1"/>
  <c r="Y204" i="1"/>
  <c r="Z204" i="1"/>
  <c r="W205" i="1"/>
  <c r="X205" i="1"/>
  <c r="Y205" i="1"/>
  <c r="Z205" i="1"/>
  <c r="W206" i="1"/>
  <c r="X206" i="1"/>
  <c r="Y206" i="1"/>
  <c r="Z206" i="1"/>
  <c r="W207" i="1"/>
  <c r="X207" i="1"/>
  <c r="Y207" i="1"/>
  <c r="Z207" i="1"/>
  <c r="W208" i="1"/>
  <c r="X208" i="1"/>
  <c r="Y208" i="1"/>
  <c r="Z208" i="1"/>
  <c r="W209" i="1"/>
  <c r="X209" i="1"/>
  <c r="Y209" i="1"/>
  <c r="Z209" i="1"/>
  <c r="W210" i="1"/>
  <c r="X210" i="1"/>
  <c r="Y210" i="1"/>
  <c r="Z210" i="1"/>
  <c r="W211" i="1"/>
  <c r="X211" i="1"/>
  <c r="Y211" i="1"/>
  <c r="Z211" i="1"/>
  <c r="W212" i="1"/>
  <c r="X212" i="1"/>
  <c r="Y212" i="1"/>
  <c r="Z212" i="1"/>
  <c r="W213" i="1"/>
  <c r="X213" i="1"/>
  <c r="Y213" i="1"/>
  <c r="Z213" i="1"/>
  <c r="W214" i="1"/>
  <c r="X214" i="1"/>
  <c r="Y214" i="1"/>
  <c r="Z214" i="1"/>
  <c r="W215" i="1"/>
  <c r="X215" i="1"/>
  <c r="Y215" i="1"/>
  <c r="Z215" i="1"/>
  <c r="W216" i="1"/>
  <c r="X216" i="1"/>
  <c r="Y216" i="1"/>
  <c r="Z216" i="1"/>
  <c r="W217" i="1"/>
  <c r="X217" i="1"/>
  <c r="Y217" i="1"/>
  <c r="Z217" i="1"/>
  <c r="W218" i="1"/>
  <c r="X218" i="1"/>
  <c r="Y218" i="1"/>
  <c r="Z218" i="1"/>
  <c r="W219" i="1"/>
  <c r="X219" i="1"/>
  <c r="Y219" i="1"/>
  <c r="Z219" i="1"/>
  <c r="W220" i="1"/>
  <c r="X220" i="1"/>
  <c r="Y220" i="1"/>
  <c r="Z220" i="1"/>
  <c r="W221" i="1"/>
  <c r="X221" i="1"/>
  <c r="Y221" i="1"/>
  <c r="Z221" i="1"/>
  <c r="W222" i="1"/>
  <c r="X222" i="1"/>
  <c r="Y222" i="1"/>
  <c r="Z222" i="1"/>
  <c r="W223" i="1"/>
  <c r="X223" i="1"/>
  <c r="Y223" i="1"/>
  <c r="Z223" i="1"/>
  <c r="W224" i="1"/>
  <c r="X224" i="1"/>
  <c r="Y224" i="1"/>
  <c r="Z224" i="1"/>
  <c r="W225" i="1"/>
  <c r="X225" i="1"/>
  <c r="Y225" i="1"/>
  <c r="Z225" i="1"/>
  <c r="W226" i="1"/>
  <c r="X226" i="1"/>
  <c r="Y226" i="1"/>
  <c r="Z226" i="1"/>
  <c r="W227" i="1"/>
  <c r="X227" i="1"/>
  <c r="Y227" i="1"/>
  <c r="Z227" i="1"/>
  <c r="W228" i="1"/>
  <c r="X228" i="1"/>
  <c r="Y228" i="1"/>
  <c r="Z228" i="1"/>
  <c r="W229" i="1"/>
  <c r="X229" i="1"/>
  <c r="Y229" i="1"/>
  <c r="Z229" i="1"/>
  <c r="W230" i="1"/>
  <c r="X230" i="1"/>
  <c r="Y230" i="1"/>
  <c r="Z230" i="1"/>
  <c r="W231" i="1"/>
  <c r="X231" i="1"/>
  <c r="Y231" i="1"/>
  <c r="Z231" i="1"/>
  <c r="W232" i="1"/>
  <c r="X232" i="1"/>
  <c r="Y232" i="1"/>
  <c r="Z232" i="1"/>
  <c r="W233" i="1"/>
  <c r="X233" i="1"/>
  <c r="Y233" i="1"/>
  <c r="Z233" i="1"/>
  <c r="W234" i="1"/>
  <c r="X234" i="1"/>
  <c r="Y234" i="1"/>
  <c r="Z234" i="1"/>
  <c r="W235" i="1"/>
  <c r="X235" i="1"/>
  <c r="Y235" i="1"/>
  <c r="Z235" i="1"/>
  <c r="W236" i="1"/>
  <c r="X236" i="1"/>
  <c r="Y236" i="1"/>
  <c r="Z236" i="1"/>
  <c r="W237" i="1"/>
  <c r="X237" i="1"/>
  <c r="Y237" i="1"/>
  <c r="Z237" i="1"/>
  <c r="W238" i="1"/>
  <c r="X238" i="1"/>
  <c r="Y238" i="1"/>
  <c r="Z238" i="1"/>
  <c r="W239" i="1"/>
  <c r="X239" i="1"/>
  <c r="Y239" i="1"/>
  <c r="Z239" i="1"/>
  <c r="W240" i="1"/>
  <c r="X240" i="1"/>
  <c r="Y240" i="1"/>
  <c r="Z240" i="1"/>
  <c r="W241" i="1"/>
  <c r="X241" i="1"/>
  <c r="Y241" i="1"/>
  <c r="Z241" i="1"/>
  <c r="W242" i="1"/>
  <c r="X242" i="1"/>
  <c r="Y242" i="1"/>
  <c r="Z242" i="1"/>
  <c r="W243" i="1"/>
  <c r="X243" i="1"/>
  <c r="Y243" i="1"/>
  <c r="Z243" i="1"/>
  <c r="W244" i="1"/>
  <c r="X244" i="1"/>
  <c r="Y244" i="1"/>
  <c r="Z244" i="1"/>
  <c r="W245" i="1"/>
  <c r="X245" i="1"/>
  <c r="Y245" i="1"/>
  <c r="Z245" i="1"/>
  <c r="W246" i="1"/>
  <c r="X246" i="1"/>
  <c r="Y246" i="1"/>
  <c r="Z246" i="1"/>
  <c r="W247" i="1"/>
  <c r="X247" i="1"/>
  <c r="Y247" i="1"/>
  <c r="Z247" i="1"/>
  <c r="W248" i="1"/>
  <c r="X248" i="1"/>
  <c r="Y248" i="1"/>
  <c r="Z248" i="1"/>
  <c r="W249" i="1"/>
  <c r="X249" i="1"/>
  <c r="Y249" i="1"/>
  <c r="Z249" i="1"/>
  <c r="W250" i="1"/>
  <c r="X250" i="1"/>
  <c r="Y250" i="1"/>
  <c r="Z250" i="1"/>
  <c r="W251" i="1"/>
  <c r="X251" i="1"/>
  <c r="Y251" i="1"/>
  <c r="Z251" i="1"/>
  <c r="W252" i="1"/>
  <c r="X252" i="1"/>
  <c r="Y252" i="1"/>
  <c r="Z252" i="1"/>
  <c r="W253" i="1"/>
  <c r="X253" i="1"/>
  <c r="Y253" i="1"/>
  <c r="Z253" i="1"/>
  <c r="W254" i="1"/>
  <c r="X254" i="1"/>
  <c r="Y254" i="1"/>
  <c r="Z254" i="1"/>
  <c r="W255" i="1"/>
  <c r="X255" i="1"/>
  <c r="Y255" i="1"/>
  <c r="Z255" i="1"/>
  <c r="W256" i="1"/>
  <c r="X256" i="1"/>
  <c r="Y256" i="1"/>
  <c r="Z256" i="1"/>
  <c r="W257" i="1"/>
  <c r="X257" i="1"/>
  <c r="Y257" i="1"/>
  <c r="Z257" i="1"/>
  <c r="W258" i="1"/>
  <c r="X258" i="1"/>
  <c r="Y258" i="1"/>
  <c r="Z258" i="1"/>
  <c r="W259" i="1"/>
  <c r="X259" i="1"/>
  <c r="Y259" i="1"/>
  <c r="Z259" i="1"/>
  <c r="W260" i="1"/>
  <c r="X260" i="1"/>
  <c r="Y260" i="1"/>
  <c r="Z260" i="1"/>
  <c r="W261" i="1"/>
  <c r="X261" i="1"/>
  <c r="Y261" i="1"/>
  <c r="Z261" i="1"/>
  <c r="W262" i="1"/>
  <c r="X262" i="1"/>
  <c r="Y262" i="1"/>
  <c r="Z262" i="1"/>
  <c r="W263" i="1"/>
  <c r="X263" i="1"/>
  <c r="Y263" i="1"/>
  <c r="Z263" i="1"/>
  <c r="W264" i="1"/>
  <c r="X264" i="1"/>
  <c r="Y264" i="1"/>
  <c r="Z264" i="1"/>
  <c r="W265" i="1"/>
  <c r="X265" i="1"/>
  <c r="Y265" i="1"/>
  <c r="Z265" i="1"/>
  <c r="W266" i="1"/>
  <c r="X266" i="1"/>
  <c r="Y266" i="1"/>
  <c r="Z266" i="1"/>
  <c r="W267" i="1"/>
  <c r="X267" i="1"/>
  <c r="Y267" i="1"/>
  <c r="Z267" i="1"/>
  <c r="W268" i="1"/>
  <c r="X268" i="1"/>
  <c r="Y268" i="1"/>
  <c r="Z268" i="1"/>
  <c r="W269" i="1"/>
  <c r="X269" i="1"/>
  <c r="Y269" i="1"/>
  <c r="Z269" i="1"/>
  <c r="W270" i="1"/>
  <c r="X270" i="1"/>
  <c r="Y270" i="1"/>
  <c r="Z270" i="1"/>
  <c r="W271" i="1"/>
  <c r="X271" i="1"/>
  <c r="Y271" i="1"/>
  <c r="Z271" i="1"/>
  <c r="W272" i="1"/>
  <c r="X272" i="1"/>
  <c r="Y272" i="1"/>
  <c r="Z272" i="1"/>
  <c r="W273" i="1"/>
  <c r="X273" i="1"/>
  <c r="Y273" i="1"/>
  <c r="Z273" i="1"/>
  <c r="W274" i="1"/>
  <c r="X274" i="1"/>
  <c r="Y274" i="1"/>
  <c r="Z274" i="1"/>
  <c r="W275" i="1"/>
  <c r="X275" i="1"/>
  <c r="Y275" i="1"/>
  <c r="Z275" i="1"/>
  <c r="W276" i="1"/>
  <c r="X276" i="1"/>
  <c r="Y276" i="1"/>
  <c r="Z276" i="1"/>
  <c r="W277" i="1"/>
  <c r="X277" i="1"/>
  <c r="Y277" i="1"/>
  <c r="Z277" i="1"/>
  <c r="W278" i="1"/>
  <c r="X278" i="1"/>
  <c r="Y278" i="1"/>
  <c r="Z278" i="1"/>
  <c r="W279" i="1"/>
  <c r="X279" i="1"/>
  <c r="Y279" i="1"/>
  <c r="Z279" i="1"/>
  <c r="W280" i="1"/>
  <c r="X280" i="1"/>
  <c r="Y280" i="1"/>
  <c r="Z280" i="1"/>
  <c r="W281" i="1"/>
  <c r="X281" i="1"/>
  <c r="Y281" i="1"/>
  <c r="Z281" i="1"/>
  <c r="W282" i="1"/>
  <c r="X282" i="1"/>
  <c r="Y282" i="1"/>
  <c r="Z282" i="1"/>
  <c r="W283" i="1"/>
  <c r="X283" i="1"/>
  <c r="Y283" i="1"/>
  <c r="Z283" i="1"/>
  <c r="W284" i="1"/>
  <c r="X284" i="1"/>
  <c r="Y284" i="1"/>
  <c r="Z284" i="1"/>
  <c r="W285" i="1"/>
  <c r="X285" i="1"/>
  <c r="Y285" i="1"/>
  <c r="Z285" i="1"/>
  <c r="W286" i="1"/>
  <c r="X286" i="1"/>
  <c r="Y286" i="1"/>
  <c r="Z286" i="1"/>
  <c r="W287" i="1"/>
  <c r="X287" i="1"/>
  <c r="Y287" i="1"/>
  <c r="Z287" i="1"/>
  <c r="W288" i="1"/>
  <c r="X288" i="1"/>
  <c r="Y288" i="1"/>
  <c r="Z288" i="1"/>
  <c r="W289" i="1"/>
  <c r="X289" i="1"/>
  <c r="Y289" i="1"/>
  <c r="Z289" i="1"/>
  <c r="W290" i="1"/>
  <c r="X290" i="1"/>
  <c r="Y290" i="1"/>
  <c r="Z290" i="1"/>
  <c r="W291" i="1"/>
  <c r="X291" i="1"/>
  <c r="Y291" i="1"/>
  <c r="Z291" i="1"/>
  <c r="W292" i="1"/>
  <c r="X292" i="1"/>
  <c r="Y292" i="1"/>
  <c r="Z292" i="1"/>
  <c r="W293" i="1"/>
  <c r="X293" i="1"/>
  <c r="Y293" i="1"/>
  <c r="Z293" i="1"/>
  <c r="W294" i="1"/>
  <c r="X294" i="1"/>
  <c r="Y294" i="1"/>
  <c r="Z294" i="1"/>
  <c r="W295" i="1"/>
  <c r="X295" i="1"/>
  <c r="Y295" i="1"/>
  <c r="Z295" i="1"/>
  <c r="W296" i="1"/>
  <c r="X296" i="1"/>
  <c r="Y296" i="1"/>
  <c r="Z296" i="1"/>
  <c r="W297" i="1"/>
  <c r="X297" i="1"/>
  <c r="Y297" i="1"/>
  <c r="Z297" i="1"/>
  <c r="W298" i="1"/>
  <c r="X298" i="1"/>
  <c r="Y298" i="1"/>
  <c r="Z298" i="1"/>
  <c r="W299" i="1"/>
  <c r="X299" i="1"/>
  <c r="Y299" i="1"/>
  <c r="Z299" i="1"/>
  <c r="W300" i="1"/>
  <c r="X300" i="1"/>
  <c r="Y300" i="1"/>
  <c r="Z300" i="1"/>
  <c r="W301" i="1"/>
  <c r="X301" i="1"/>
  <c r="Y301" i="1"/>
  <c r="Z301" i="1"/>
  <c r="W302" i="1"/>
  <c r="X302" i="1"/>
  <c r="Y302" i="1"/>
  <c r="Z302" i="1"/>
  <c r="W303" i="1"/>
  <c r="X303" i="1"/>
  <c r="Y303" i="1"/>
  <c r="Z303" i="1"/>
  <c r="W304" i="1"/>
  <c r="X304" i="1"/>
  <c r="Y304" i="1"/>
  <c r="Z304" i="1"/>
  <c r="W305" i="1"/>
  <c r="X305" i="1"/>
  <c r="Y305" i="1"/>
  <c r="Z305" i="1"/>
  <c r="W306" i="1"/>
  <c r="X306" i="1"/>
  <c r="Y306" i="1"/>
  <c r="Z306" i="1"/>
  <c r="W307" i="1"/>
  <c r="X307" i="1"/>
  <c r="Y307" i="1"/>
  <c r="Z307" i="1"/>
  <c r="W308" i="1"/>
  <c r="X308" i="1"/>
  <c r="Y308" i="1"/>
  <c r="Z308" i="1"/>
  <c r="W309" i="1"/>
  <c r="X309" i="1"/>
  <c r="Y309" i="1"/>
  <c r="Z309" i="1"/>
  <c r="W310" i="1"/>
  <c r="X310" i="1"/>
  <c r="Y310" i="1"/>
  <c r="Z310" i="1"/>
  <c r="W311" i="1"/>
  <c r="X311" i="1"/>
  <c r="Y311" i="1"/>
  <c r="Z311" i="1"/>
  <c r="W312" i="1"/>
  <c r="X312" i="1"/>
  <c r="Y312" i="1"/>
  <c r="Z312" i="1"/>
  <c r="W313" i="1"/>
  <c r="X313" i="1"/>
  <c r="Y313" i="1"/>
  <c r="Z313" i="1"/>
  <c r="W314" i="1"/>
  <c r="X314" i="1"/>
  <c r="Y314" i="1"/>
  <c r="Z314" i="1"/>
  <c r="W315" i="1"/>
  <c r="X315" i="1"/>
  <c r="Y315" i="1"/>
  <c r="Z315" i="1"/>
  <c r="W316" i="1"/>
  <c r="X316" i="1"/>
  <c r="Y316" i="1"/>
  <c r="Z316" i="1"/>
  <c r="W317" i="1"/>
  <c r="X317" i="1"/>
  <c r="Y317" i="1"/>
  <c r="Z317" i="1"/>
  <c r="W318" i="1"/>
  <c r="X318" i="1"/>
  <c r="Y318" i="1"/>
  <c r="Z318" i="1"/>
  <c r="W319" i="1"/>
  <c r="X319" i="1"/>
  <c r="Y319" i="1"/>
  <c r="Z319" i="1"/>
  <c r="W320" i="1"/>
  <c r="X320" i="1"/>
  <c r="Y320" i="1"/>
  <c r="Z320" i="1"/>
  <c r="W321" i="1"/>
  <c r="X321" i="1"/>
  <c r="Y321" i="1"/>
  <c r="Z321" i="1"/>
  <c r="W322" i="1"/>
  <c r="X322" i="1"/>
  <c r="Y322" i="1"/>
  <c r="Z322" i="1"/>
  <c r="W323" i="1"/>
  <c r="X323" i="1"/>
  <c r="Y323" i="1"/>
  <c r="Z323" i="1"/>
  <c r="W324" i="1"/>
  <c r="X324" i="1"/>
  <c r="Y324" i="1"/>
  <c r="Z324" i="1"/>
  <c r="W325" i="1"/>
  <c r="X325" i="1"/>
  <c r="Y325" i="1"/>
  <c r="Z325" i="1"/>
  <c r="W326" i="1"/>
  <c r="X326" i="1"/>
  <c r="Y326" i="1"/>
  <c r="Z326" i="1"/>
  <c r="W327" i="1"/>
  <c r="X327" i="1"/>
  <c r="Y327" i="1"/>
  <c r="Z327" i="1"/>
  <c r="W328" i="1"/>
  <c r="X328" i="1"/>
  <c r="Y328" i="1"/>
  <c r="Z328" i="1"/>
  <c r="W329" i="1"/>
  <c r="X329" i="1"/>
  <c r="Y329" i="1"/>
  <c r="Z329" i="1"/>
  <c r="W330" i="1"/>
  <c r="X330" i="1"/>
  <c r="Y330" i="1"/>
  <c r="Z330" i="1"/>
  <c r="W331" i="1"/>
  <c r="X331" i="1"/>
  <c r="Y331" i="1"/>
  <c r="Z331" i="1"/>
  <c r="W332" i="1"/>
  <c r="X332" i="1"/>
  <c r="Y332" i="1"/>
  <c r="Z332" i="1"/>
  <c r="W333" i="1"/>
  <c r="X333" i="1"/>
  <c r="Y333" i="1"/>
  <c r="Z333" i="1"/>
  <c r="W334" i="1"/>
  <c r="X334" i="1"/>
  <c r="Y334" i="1"/>
  <c r="Z334" i="1"/>
  <c r="W335" i="1"/>
  <c r="X335" i="1"/>
  <c r="Y335" i="1"/>
  <c r="Z335" i="1"/>
  <c r="W336" i="1"/>
  <c r="X336" i="1"/>
  <c r="Y336" i="1"/>
  <c r="Z336" i="1"/>
  <c r="W337" i="1"/>
  <c r="X337" i="1"/>
  <c r="Y337" i="1"/>
  <c r="Z337" i="1"/>
  <c r="W338" i="1"/>
  <c r="X338" i="1"/>
  <c r="Y338" i="1"/>
  <c r="Z338" i="1"/>
  <c r="W339" i="1"/>
  <c r="X339" i="1"/>
  <c r="Y339" i="1"/>
  <c r="Z339" i="1"/>
  <c r="W340" i="1"/>
  <c r="X340" i="1"/>
  <c r="Y340" i="1"/>
  <c r="Z340" i="1"/>
  <c r="W341" i="1"/>
  <c r="X341" i="1"/>
  <c r="Y341" i="1"/>
  <c r="Z341" i="1"/>
  <c r="W342" i="1"/>
  <c r="X342" i="1"/>
  <c r="Y342" i="1"/>
  <c r="Z342" i="1"/>
  <c r="W343" i="1"/>
  <c r="X343" i="1"/>
  <c r="Y343" i="1"/>
  <c r="Z343" i="1"/>
  <c r="W344" i="1"/>
  <c r="X344" i="1"/>
  <c r="Y344" i="1"/>
  <c r="Z344" i="1"/>
  <c r="W345" i="1"/>
  <c r="X345" i="1"/>
  <c r="Y345" i="1"/>
  <c r="Z345" i="1"/>
  <c r="W346" i="1"/>
  <c r="X346" i="1"/>
  <c r="Y346" i="1"/>
  <c r="Z346" i="1"/>
  <c r="W347" i="1"/>
  <c r="X347" i="1"/>
  <c r="Y347" i="1"/>
  <c r="Z347" i="1"/>
  <c r="W348" i="1"/>
  <c r="X348" i="1"/>
  <c r="Y348" i="1"/>
  <c r="Z348" i="1"/>
  <c r="W349" i="1"/>
  <c r="X349" i="1"/>
  <c r="Y349" i="1"/>
  <c r="Z349" i="1"/>
  <c r="W350" i="1"/>
  <c r="X350" i="1"/>
  <c r="Y350" i="1"/>
  <c r="Z350" i="1"/>
  <c r="W351" i="1"/>
  <c r="X351" i="1"/>
  <c r="Y351" i="1"/>
  <c r="Z351" i="1"/>
  <c r="W352" i="1"/>
  <c r="X352" i="1"/>
  <c r="Y352" i="1"/>
  <c r="Z352" i="1"/>
  <c r="W353" i="1"/>
  <c r="X353" i="1"/>
  <c r="Y353" i="1"/>
  <c r="Z353" i="1"/>
  <c r="W354" i="1"/>
  <c r="X354" i="1"/>
  <c r="Y354" i="1"/>
  <c r="Z354" i="1"/>
  <c r="W355" i="1"/>
  <c r="X355" i="1"/>
  <c r="Y355" i="1"/>
  <c r="Z355" i="1"/>
  <c r="W356" i="1"/>
  <c r="X356" i="1"/>
  <c r="Y356" i="1"/>
  <c r="Z356" i="1"/>
  <c r="W357" i="1"/>
  <c r="X357" i="1"/>
  <c r="Y357" i="1"/>
  <c r="Z357" i="1"/>
  <c r="W358" i="1"/>
  <c r="X358" i="1"/>
  <c r="Y358" i="1"/>
  <c r="Z358" i="1"/>
  <c r="W359" i="1"/>
  <c r="X359" i="1"/>
  <c r="Y359" i="1"/>
  <c r="Z359" i="1"/>
  <c r="W360" i="1"/>
  <c r="X360" i="1"/>
  <c r="Y360" i="1"/>
  <c r="Z360" i="1"/>
  <c r="W361" i="1"/>
  <c r="X361" i="1"/>
  <c r="Y361" i="1"/>
  <c r="Z361" i="1"/>
  <c r="W362" i="1"/>
  <c r="X362" i="1"/>
  <c r="Y362" i="1"/>
  <c r="Z362" i="1"/>
  <c r="W363" i="1"/>
  <c r="X363" i="1"/>
  <c r="Y363" i="1"/>
  <c r="Z363" i="1"/>
  <c r="W364" i="1"/>
  <c r="X364" i="1"/>
  <c r="Y364" i="1"/>
  <c r="Z364" i="1"/>
  <c r="W365" i="1"/>
  <c r="X365" i="1"/>
  <c r="Y365" i="1"/>
  <c r="Z365" i="1"/>
  <c r="W366" i="1"/>
  <c r="X366" i="1"/>
  <c r="Y366" i="1"/>
  <c r="Z366" i="1"/>
  <c r="W367" i="1"/>
  <c r="X367" i="1"/>
  <c r="Y367" i="1"/>
  <c r="Z367" i="1"/>
  <c r="W368" i="1"/>
  <c r="X368" i="1"/>
  <c r="Y368" i="1"/>
  <c r="Z368" i="1"/>
  <c r="W369" i="1"/>
  <c r="X369" i="1"/>
  <c r="Y369" i="1"/>
  <c r="Z369" i="1"/>
  <c r="W370" i="1"/>
  <c r="X370" i="1"/>
  <c r="Y370" i="1"/>
  <c r="Z370" i="1"/>
  <c r="W371" i="1"/>
  <c r="X371" i="1"/>
  <c r="Y371" i="1"/>
  <c r="Z371" i="1"/>
  <c r="W372" i="1"/>
  <c r="X372" i="1"/>
  <c r="Y372" i="1"/>
  <c r="Z372" i="1"/>
  <c r="W373" i="1"/>
  <c r="X373" i="1"/>
  <c r="Y373" i="1"/>
  <c r="Z373" i="1"/>
  <c r="W374" i="1"/>
  <c r="X374" i="1"/>
  <c r="Y374" i="1"/>
  <c r="Z374" i="1"/>
  <c r="W375" i="1"/>
  <c r="X375" i="1"/>
  <c r="Y375" i="1"/>
  <c r="Z375" i="1"/>
  <c r="W376" i="1"/>
  <c r="X376" i="1"/>
  <c r="Y376" i="1"/>
  <c r="Z376" i="1"/>
  <c r="W377" i="1"/>
  <c r="X377" i="1"/>
  <c r="Y377" i="1"/>
  <c r="Z377" i="1"/>
  <c r="W378" i="1"/>
  <c r="X378" i="1"/>
  <c r="Y378" i="1"/>
  <c r="Z378" i="1"/>
  <c r="W379" i="1"/>
  <c r="X379" i="1"/>
  <c r="Y379" i="1"/>
  <c r="Z379" i="1"/>
  <c r="W380" i="1"/>
  <c r="X380" i="1"/>
  <c r="Y380" i="1"/>
  <c r="Z380" i="1"/>
  <c r="W381" i="1"/>
  <c r="X381" i="1"/>
  <c r="Y381" i="1"/>
  <c r="Z381" i="1"/>
  <c r="W382" i="1"/>
  <c r="X382" i="1"/>
  <c r="Y382" i="1"/>
  <c r="Z382" i="1"/>
  <c r="W383" i="1"/>
  <c r="X383" i="1"/>
  <c r="Y383" i="1"/>
  <c r="Z383" i="1"/>
  <c r="W384" i="1"/>
  <c r="X384" i="1"/>
  <c r="Y384" i="1"/>
  <c r="Z384" i="1"/>
  <c r="W385" i="1"/>
  <c r="X385" i="1"/>
  <c r="Y385" i="1"/>
  <c r="Z385" i="1"/>
  <c r="W386" i="1"/>
  <c r="X386" i="1"/>
  <c r="Y386" i="1"/>
  <c r="Z386" i="1"/>
  <c r="W387" i="1"/>
  <c r="X387" i="1"/>
  <c r="Y387" i="1"/>
  <c r="Z387" i="1"/>
  <c r="W388" i="1"/>
  <c r="X388" i="1"/>
  <c r="Y388" i="1"/>
  <c r="Z388" i="1"/>
  <c r="W389" i="1"/>
  <c r="X389" i="1"/>
  <c r="Y389" i="1"/>
  <c r="Z389" i="1"/>
  <c r="W390" i="1"/>
  <c r="X390" i="1"/>
  <c r="Y390" i="1"/>
  <c r="Z390" i="1"/>
  <c r="W391" i="1"/>
  <c r="X391" i="1"/>
  <c r="Y391" i="1"/>
  <c r="Z391" i="1"/>
  <c r="W392" i="1"/>
  <c r="X392" i="1"/>
  <c r="Y392" i="1"/>
  <c r="Z392" i="1"/>
  <c r="W393" i="1"/>
  <c r="X393" i="1"/>
  <c r="Y393" i="1"/>
  <c r="Z393" i="1"/>
  <c r="X3" i="1"/>
  <c r="Y3" i="1"/>
  <c r="Z3" i="1"/>
  <c r="W3" i="1"/>
  <c r="S3" i="1"/>
  <c r="T3" i="1"/>
  <c r="U3" i="1"/>
  <c r="V3" i="1"/>
  <c r="S4" i="1"/>
  <c r="T4" i="1"/>
  <c r="U4" i="1"/>
  <c r="V4" i="1"/>
  <c r="S5" i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S32" i="1"/>
  <c r="T32" i="1"/>
  <c r="U32" i="1"/>
  <c r="V32" i="1"/>
  <c r="S33" i="1"/>
  <c r="T33" i="1"/>
  <c r="U33" i="1"/>
  <c r="V33" i="1"/>
  <c r="S34" i="1"/>
  <c r="T34" i="1"/>
  <c r="U34" i="1"/>
  <c r="V34" i="1"/>
  <c r="S35" i="1"/>
  <c r="T35" i="1"/>
  <c r="U35" i="1"/>
  <c r="V35" i="1"/>
  <c r="S36" i="1"/>
  <c r="T36" i="1"/>
  <c r="U36" i="1"/>
  <c r="V36" i="1"/>
  <c r="S37" i="1"/>
  <c r="T37" i="1"/>
  <c r="U37" i="1"/>
  <c r="V37" i="1"/>
  <c r="S38" i="1"/>
  <c r="T38" i="1"/>
  <c r="U38" i="1"/>
  <c r="V38" i="1"/>
  <c r="S39" i="1"/>
  <c r="T39" i="1"/>
  <c r="U39" i="1"/>
  <c r="V39" i="1"/>
  <c r="S40" i="1"/>
  <c r="T40" i="1"/>
  <c r="U40" i="1"/>
  <c r="V40" i="1"/>
  <c r="S41" i="1"/>
  <c r="T41" i="1"/>
  <c r="U41" i="1"/>
  <c r="V41" i="1"/>
  <c r="S42" i="1"/>
  <c r="T42" i="1"/>
  <c r="U42" i="1"/>
  <c r="V42" i="1"/>
  <c r="S43" i="1"/>
  <c r="T43" i="1"/>
  <c r="U43" i="1"/>
  <c r="V43" i="1"/>
  <c r="S44" i="1"/>
  <c r="T44" i="1"/>
  <c r="U44" i="1"/>
  <c r="V44" i="1"/>
  <c r="S45" i="1"/>
  <c r="T45" i="1"/>
  <c r="U45" i="1"/>
  <c r="V45" i="1"/>
  <c r="S46" i="1"/>
  <c r="T46" i="1"/>
  <c r="U46" i="1"/>
  <c r="V46" i="1"/>
  <c r="S47" i="1"/>
  <c r="T47" i="1"/>
  <c r="U47" i="1"/>
  <c r="V47" i="1"/>
  <c r="S48" i="1"/>
  <c r="T48" i="1"/>
  <c r="U48" i="1"/>
  <c r="V48" i="1"/>
  <c r="S49" i="1"/>
  <c r="T49" i="1"/>
  <c r="U49" i="1"/>
  <c r="V49" i="1"/>
  <c r="S50" i="1"/>
  <c r="T50" i="1"/>
  <c r="U50" i="1"/>
  <c r="V50" i="1"/>
  <c r="S51" i="1"/>
  <c r="T51" i="1"/>
  <c r="U51" i="1"/>
  <c r="V51" i="1"/>
  <c r="S52" i="1"/>
  <c r="T52" i="1"/>
  <c r="U52" i="1"/>
  <c r="V52" i="1"/>
  <c r="S53" i="1"/>
  <c r="T53" i="1"/>
  <c r="U53" i="1"/>
  <c r="V53" i="1"/>
  <c r="S54" i="1"/>
  <c r="T54" i="1"/>
  <c r="U54" i="1"/>
  <c r="V54" i="1"/>
  <c r="S55" i="1"/>
  <c r="T55" i="1"/>
  <c r="U55" i="1"/>
  <c r="V55" i="1"/>
  <c r="S56" i="1"/>
  <c r="T56" i="1"/>
  <c r="U56" i="1"/>
  <c r="V56" i="1"/>
  <c r="S57" i="1"/>
  <c r="T57" i="1"/>
  <c r="U57" i="1"/>
  <c r="V57" i="1"/>
  <c r="S58" i="1"/>
  <c r="T58" i="1"/>
  <c r="U58" i="1"/>
  <c r="V58" i="1"/>
  <c r="S59" i="1"/>
  <c r="T59" i="1"/>
  <c r="U59" i="1"/>
  <c r="V59" i="1"/>
  <c r="S60" i="1"/>
  <c r="T60" i="1"/>
  <c r="U60" i="1"/>
  <c r="V60" i="1"/>
  <c r="S61" i="1"/>
  <c r="T61" i="1"/>
  <c r="U61" i="1"/>
  <c r="V61" i="1"/>
  <c r="S62" i="1"/>
  <c r="T62" i="1"/>
  <c r="U62" i="1"/>
  <c r="V62" i="1"/>
  <c r="S63" i="1"/>
  <c r="T63" i="1"/>
  <c r="U63" i="1"/>
  <c r="V63" i="1"/>
  <c r="S64" i="1"/>
  <c r="T64" i="1"/>
  <c r="U64" i="1"/>
  <c r="V64" i="1"/>
  <c r="S65" i="1"/>
  <c r="T65" i="1"/>
  <c r="U65" i="1"/>
  <c r="V65" i="1"/>
  <c r="S66" i="1"/>
  <c r="T66" i="1"/>
  <c r="U66" i="1"/>
  <c r="V66" i="1"/>
  <c r="S67" i="1"/>
  <c r="T67" i="1"/>
  <c r="U67" i="1"/>
  <c r="V67" i="1"/>
  <c r="S68" i="1"/>
  <c r="T68" i="1"/>
  <c r="U68" i="1"/>
  <c r="V68" i="1"/>
  <c r="S69" i="1"/>
  <c r="T69" i="1"/>
  <c r="U69" i="1"/>
  <c r="V69" i="1"/>
  <c r="S70" i="1"/>
  <c r="T70" i="1"/>
  <c r="U70" i="1"/>
  <c r="V70" i="1"/>
  <c r="S71" i="1"/>
  <c r="T71" i="1"/>
  <c r="U71" i="1"/>
  <c r="V71" i="1"/>
  <c r="S72" i="1"/>
  <c r="T72" i="1"/>
  <c r="U72" i="1"/>
  <c r="V72" i="1"/>
  <c r="S73" i="1"/>
  <c r="T73" i="1"/>
  <c r="U73" i="1"/>
  <c r="V73" i="1"/>
  <c r="S74" i="1"/>
  <c r="T74" i="1"/>
  <c r="U74" i="1"/>
  <c r="V74" i="1"/>
  <c r="S75" i="1"/>
  <c r="T75" i="1"/>
  <c r="U75" i="1"/>
  <c r="V75" i="1"/>
  <c r="S76" i="1"/>
  <c r="T76" i="1"/>
  <c r="U76" i="1"/>
  <c r="V76" i="1"/>
  <c r="S77" i="1"/>
  <c r="T77" i="1"/>
  <c r="U77" i="1"/>
  <c r="V77" i="1"/>
  <c r="S78" i="1"/>
  <c r="T78" i="1"/>
  <c r="U78" i="1"/>
  <c r="V78" i="1"/>
  <c r="S79" i="1"/>
  <c r="T79" i="1"/>
  <c r="U79" i="1"/>
  <c r="V79" i="1"/>
  <c r="S80" i="1"/>
  <c r="T80" i="1"/>
  <c r="U80" i="1"/>
  <c r="V80" i="1"/>
  <c r="S81" i="1"/>
  <c r="T81" i="1"/>
  <c r="U81" i="1"/>
  <c r="V81" i="1"/>
  <c r="S82" i="1"/>
  <c r="T82" i="1"/>
  <c r="U82" i="1"/>
  <c r="V82" i="1"/>
  <c r="S83" i="1"/>
  <c r="T83" i="1"/>
  <c r="U83" i="1"/>
  <c r="V83" i="1"/>
  <c r="S84" i="1"/>
  <c r="T84" i="1"/>
  <c r="U84" i="1"/>
  <c r="V84" i="1"/>
  <c r="S85" i="1"/>
  <c r="T85" i="1"/>
  <c r="U85" i="1"/>
  <c r="V85" i="1"/>
  <c r="S86" i="1"/>
  <c r="T86" i="1"/>
  <c r="U86" i="1"/>
  <c r="V86" i="1"/>
  <c r="S87" i="1"/>
  <c r="T87" i="1"/>
  <c r="U87" i="1"/>
  <c r="V87" i="1"/>
  <c r="S88" i="1"/>
  <c r="T88" i="1"/>
  <c r="U88" i="1"/>
  <c r="V88" i="1"/>
  <c r="S89" i="1"/>
  <c r="T89" i="1"/>
  <c r="U89" i="1"/>
  <c r="V89" i="1"/>
  <c r="S90" i="1"/>
  <c r="T90" i="1"/>
  <c r="U90" i="1"/>
  <c r="V90" i="1"/>
  <c r="S91" i="1"/>
  <c r="T91" i="1"/>
  <c r="U91" i="1"/>
  <c r="V91" i="1"/>
  <c r="S92" i="1"/>
  <c r="T92" i="1"/>
  <c r="U92" i="1"/>
  <c r="V92" i="1"/>
  <c r="S93" i="1"/>
  <c r="T93" i="1"/>
  <c r="U93" i="1"/>
  <c r="V93" i="1"/>
  <c r="S94" i="1"/>
  <c r="T94" i="1"/>
  <c r="U94" i="1"/>
  <c r="V94" i="1"/>
  <c r="S95" i="1"/>
  <c r="T95" i="1"/>
  <c r="U95" i="1"/>
  <c r="V95" i="1"/>
  <c r="S96" i="1"/>
  <c r="T96" i="1"/>
  <c r="U96" i="1"/>
  <c r="V96" i="1"/>
  <c r="S97" i="1"/>
  <c r="T97" i="1"/>
  <c r="U97" i="1"/>
  <c r="V97" i="1"/>
  <c r="S98" i="1"/>
  <c r="T98" i="1"/>
  <c r="U98" i="1"/>
  <c r="V98" i="1"/>
  <c r="S99" i="1"/>
  <c r="T99" i="1"/>
  <c r="U99" i="1"/>
  <c r="V99" i="1"/>
  <c r="S100" i="1"/>
  <c r="T100" i="1"/>
  <c r="U100" i="1"/>
  <c r="V100" i="1"/>
  <c r="S101" i="1"/>
  <c r="T101" i="1"/>
  <c r="U101" i="1"/>
  <c r="V101" i="1"/>
  <c r="S102" i="1"/>
  <c r="T102" i="1"/>
  <c r="U102" i="1"/>
  <c r="V102" i="1"/>
  <c r="S103" i="1"/>
  <c r="T103" i="1"/>
  <c r="U103" i="1"/>
  <c r="V103" i="1"/>
  <c r="S104" i="1"/>
  <c r="T104" i="1"/>
  <c r="U104" i="1"/>
  <c r="V104" i="1"/>
  <c r="S105" i="1"/>
  <c r="T105" i="1"/>
  <c r="U105" i="1"/>
  <c r="V105" i="1"/>
  <c r="S106" i="1"/>
  <c r="T106" i="1"/>
  <c r="U106" i="1"/>
  <c r="V106" i="1"/>
  <c r="S107" i="1"/>
  <c r="T107" i="1"/>
  <c r="U107" i="1"/>
  <c r="V107" i="1"/>
  <c r="S108" i="1"/>
  <c r="T108" i="1"/>
  <c r="U108" i="1"/>
  <c r="V108" i="1"/>
  <c r="S109" i="1"/>
  <c r="T109" i="1"/>
  <c r="U109" i="1"/>
  <c r="V109" i="1"/>
  <c r="S110" i="1"/>
  <c r="T110" i="1"/>
  <c r="U110" i="1"/>
  <c r="V110" i="1"/>
  <c r="S111" i="1"/>
  <c r="T111" i="1"/>
  <c r="U111" i="1"/>
  <c r="V111" i="1"/>
  <c r="S112" i="1"/>
  <c r="T112" i="1"/>
  <c r="U112" i="1"/>
  <c r="V112" i="1"/>
  <c r="S113" i="1"/>
  <c r="T113" i="1"/>
  <c r="U113" i="1"/>
  <c r="V113" i="1"/>
  <c r="S114" i="1"/>
  <c r="T114" i="1"/>
  <c r="U114" i="1"/>
  <c r="V114" i="1"/>
  <c r="S115" i="1"/>
  <c r="T115" i="1"/>
  <c r="U115" i="1"/>
  <c r="V115" i="1"/>
  <c r="S116" i="1"/>
  <c r="T116" i="1"/>
  <c r="U116" i="1"/>
  <c r="V116" i="1"/>
  <c r="S117" i="1"/>
  <c r="T117" i="1"/>
  <c r="U117" i="1"/>
  <c r="V117" i="1"/>
  <c r="S118" i="1"/>
  <c r="T118" i="1"/>
  <c r="U118" i="1"/>
  <c r="V118" i="1"/>
  <c r="S119" i="1"/>
  <c r="T119" i="1"/>
  <c r="U119" i="1"/>
  <c r="V119" i="1"/>
  <c r="S120" i="1"/>
  <c r="T120" i="1"/>
  <c r="U120" i="1"/>
  <c r="V120" i="1"/>
  <c r="S121" i="1"/>
  <c r="T121" i="1"/>
  <c r="U121" i="1"/>
  <c r="V121" i="1"/>
  <c r="S122" i="1"/>
  <c r="T122" i="1"/>
  <c r="U122" i="1"/>
  <c r="V122" i="1"/>
  <c r="S123" i="1"/>
  <c r="T123" i="1"/>
  <c r="U123" i="1"/>
  <c r="V123" i="1"/>
  <c r="S124" i="1"/>
  <c r="T124" i="1"/>
  <c r="U124" i="1"/>
  <c r="V124" i="1"/>
  <c r="S125" i="1"/>
  <c r="T125" i="1"/>
  <c r="U125" i="1"/>
  <c r="V125" i="1"/>
  <c r="S126" i="1"/>
  <c r="T126" i="1"/>
  <c r="U126" i="1"/>
  <c r="V126" i="1"/>
  <c r="S127" i="1"/>
  <c r="T127" i="1"/>
  <c r="U127" i="1"/>
  <c r="V127" i="1"/>
  <c r="S128" i="1"/>
  <c r="T128" i="1"/>
  <c r="U128" i="1"/>
  <c r="V128" i="1"/>
  <c r="S129" i="1"/>
  <c r="T129" i="1"/>
  <c r="U129" i="1"/>
  <c r="V129" i="1"/>
  <c r="S130" i="1"/>
  <c r="T130" i="1"/>
  <c r="U130" i="1"/>
  <c r="V130" i="1"/>
  <c r="S131" i="1"/>
  <c r="T131" i="1"/>
  <c r="U131" i="1"/>
  <c r="V131" i="1"/>
  <c r="S132" i="1"/>
  <c r="T132" i="1"/>
  <c r="U132" i="1"/>
  <c r="V132" i="1"/>
  <c r="S133" i="1"/>
  <c r="T133" i="1"/>
  <c r="U133" i="1"/>
  <c r="V133" i="1"/>
  <c r="S134" i="1"/>
  <c r="T134" i="1"/>
  <c r="U134" i="1"/>
  <c r="V134" i="1"/>
  <c r="S135" i="1"/>
  <c r="T135" i="1"/>
  <c r="U135" i="1"/>
  <c r="V135" i="1"/>
  <c r="S136" i="1"/>
  <c r="T136" i="1"/>
  <c r="U136" i="1"/>
  <c r="V136" i="1"/>
  <c r="S137" i="1"/>
  <c r="T137" i="1"/>
  <c r="U137" i="1"/>
  <c r="V137" i="1"/>
  <c r="S138" i="1"/>
  <c r="T138" i="1"/>
  <c r="U138" i="1"/>
  <c r="V138" i="1"/>
  <c r="S139" i="1"/>
  <c r="T139" i="1"/>
  <c r="U139" i="1"/>
  <c r="V139" i="1"/>
  <c r="S140" i="1"/>
  <c r="T140" i="1"/>
  <c r="U140" i="1"/>
  <c r="V140" i="1"/>
  <c r="S141" i="1"/>
  <c r="T141" i="1"/>
  <c r="U141" i="1"/>
  <c r="V141" i="1"/>
  <c r="S142" i="1"/>
  <c r="T142" i="1"/>
  <c r="U142" i="1"/>
  <c r="V142" i="1"/>
  <c r="S143" i="1"/>
  <c r="T143" i="1"/>
  <c r="U143" i="1"/>
  <c r="V143" i="1"/>
  <c r="S144" i="1"/>
  <c r="T144" i="1"/>
  <c r="U144" i="1"/>
  <c r="V144" i="1"/>
  <c r="S145" i="1"/>
  <c r="T145" i="1"/>
  <c r="U145" i="1"/>
  <c r="V145" i="1"/>
  <c r="S146" i="1"/>
  <c r="T146" i="1"/>
  <c r="U146" i="1"/>
  <c r="V146" i="1"/>
  <c r="S147" i="1"/>
  <c r="T147" i="1"/>
  <c r="U147" i="1"/>
  <c r="V147" i="1"/>
  <c r="S148" i="1"/>
  <c r="T148" i="1"/>
  <c r="U148" i="1"/>
  <c r="V148" i="1"/>
  <c r="S149" i="1"/>
  <c r="T149" i="1"/>
  <c r="U149" i="1"/>
  <c r="V149" i="1"/>
  <c r="S150" i="1"/>
  <c r="T150" i="1"/>
  <c r="U150" i="1"/>
  <c r="V150" i="1"/>
  <c r="S151" i="1"/>
  <c r="T151" i="1"/>
  <c r="U151" i="1"/>
  <c r="V151" i="1"/>
  <c r="S152" i="1"/>
  <c r="T152" i="1"/>
  <c r="U152" i="1"/>
  <c r="V152" i="1"/>
  <c r="S153" i="1"/>
  <c r="T153" i="1"/>
  <c r="U153" i="1"/>
  <c r="V153" i="1"/>
  <c r="S154" i="1"/>
  <c r="T154" i="1"/>
  <c r="U154" i="1"/>
  <c r="V154" i="1"/>
  <c r="S155" i="1"/>
  <c r="T155" i="1"/>
  <c r="U155" i="1"/>
  <c r="V155" i="1"/>
  <c r="S156" i="1"/>
  <c r="T156" i="1"/>
  <c r="U156" i="1"/>
  <c r="V156" i="1"/>
  <c r="S157" i="1"/>
  <c r="T157" i="1"/>
  <c r="U157" i="1"/>
  <c r="V157" i="1"/>
  <c r="S158" i="1"/>
  <c r="T158" i="1"/>
  <c r="U158" i="1"/>
  <c r="V158" i="1"/>
  <c r="S159" i="1"/>
  <c r="T159" i="1"/>
  <c r="U159" i="1"/>
  <c r="V159" i="1"/>
  <c r="S160" i="1"/>
  <c r="T160" i="1"/>
  <c r="U160" i="1"/>
  <c r="V160" i="1"/>
  <c r="S161" i="1"/>
  <c r="T161" i="1"/>
  <c r="U161" i="1"/>
  <c r="V161" i="1"/>
  <c r="S162" i="1"/>
  <c r="T162" i="1"/>
  <c r="U162" i="1"/>
  <c r="V162" i="1"/>
  <c r="S163" i="1"/>
  <c r="T163" i="1"/>
  <c r="U163" i="1"/>
  <c r="V163" i="1"/>
  <c r="S164" i="1"/>
  <c r="T164" i="1"/>
  <c r="U164" i="1"/>
  <c r="V164" i="1"/>
  <c r="S165" i="1"/>
  <c r="T165" i="1"/>
  <c r="U165" i="1"/>
  <c r="V165" i="1"/>
  <c r="S166" i="1"/>
  <c r="T166" i="1"/>
  <c r="U166" i="1"/>
  <c r="V166" i="1"/>
  <c r="S167" i="1"/>
  <c r="T167" i="1"/>
  <c r="U167" i="1"/>
  <c r="V167" i="1"/>
  <c r="S168" i="1"/>
  <c r="T168" i="1"/>
  <c r="U168" i="1"/>
  <c r="V168" i="1"/>
  <c r="S169" i="1"/>
  <c r="T169" i="1"/>
  <c r="U169" i="1"/>
  <c r="V169" i="1"/>
  <c r="S170" i="1"/>
  <c r="T170" i="1"/>
  <c r="U170" i="1"/>
  <c r="V170" i="1"/>
  <c r="S171" i="1"/>
  <c r="T171" i="1"/>
  <c r="U171" i="1"/>
  <c r="V171" i="1"/>
  <c r="S172" i="1"/>
  <c r="T172" i="1"/>
  <c r="U172" i="1"/>
  <c r="V172" i="1"/>
  <c r="S173" i="1"/>
  <c r="T173" i="1"/>
  <c r="U173" i="1"/>
  <c r="V173" i="1"/>
  <c r="S174" i="1"/>
  <c r="T174" i="1"/>
  <c r="U174" i="1"/>
  <c r="V174" i="1"/>
  <c r="S175" i="1"/>
  <c r="T175" i="1"/>
  <c r="U175" i="1"/>
  <c r="V175" i="1"/>
  <c r="S176" i="1"/>
  <c r="T176" i="1"/>
  <c r="U176" i="1"/>
  <c r="V176" i="1"/>
  <c r="S177" i="1"/>
  <c r="T177" i="1"/>
  <c r="U177" i="1"/>
  <c r="V177" i="1"/>
  <c r="S178" i="1"/>
  <c r="T178" i="1"/>
  <c r="U178" i="1"/>
  <c r="V178" i="1"/>
  <c r="S179" i="1"/>
  <c r="T179" i="1"/>
  <c r="U179" i="1"/>
  <c r="V179" i="1"/>
  <c r="S180" i="1"/>
  <c r="T180" i="1"/>
  <c r="U180" i="1"/>
  <c r="V180" i="1"/>
  <c r="S181" i="1"/>
  <c r="T181" i="1"/>
  <c r="U181" i="1"/>
  <c r="V181" i="1"/>
  <c r="S182" i="1"/>
  <c r="T182" i="1"/>
  <c r="U182" i="1"/>
  <c r="V182" i="1"/>
  <c r="S183" i="1"/>
  <c r="T183" i="1"/>
  <c r="U183" i="1"/>
  <c r="V183" i="1"/>
  <c r="S184" i="1"/>
  <c r="T184" i="1"/>
  <c r="U184" i="1"/>
  <c r="V184" i="1"/>
  <c r="S185" i="1"/>
  <c r="T185" i="1"/>
  <c r="U185" i="1"/>
  <c r="V185" i="1"/>
  <c r="S186" i="1"/>
  <c r="T186" i="1"/>
  <c r="U186" i="1"/>
  <c r="V186" i="1"/>
  <c r="S187" i="1"/>
  <c r="T187" i="1"/>
  <c r="U187" i="1"/>
  <c r="V187" i="1"/>
  <c r="S188" i="1"/>
  <c r="T188" i="1"/>
  <c r="U188" i="1"/>
  <c r="V188" i="1"/>
  <c r="S189" i="1"/>
  <c r="T189" i="1"/>
  <c r="U189" i="1"/>
  <c r="V189" i="1"/>
  <c r="S190" i="1"/>
  <c r="T190" i="1"/>
  <c r="U190" i="1"/>
  <c r="V190" i="1"/>
  <c r="S191" i="1"/>
  <c r="T191" i="1"/>
  <c r="U191" i="1"/>
  <c r="V191" i="1"/>
  <c r="S192" i="1"/>
  <c r="T192" i="1"/>
  <c r="U192" i="1"/>
  <c r="V192" i="1"/>
  <c r="S193" i="1"/>
  <c r="T193" i="1"/>
  <c r="U193" i="1"/>
  <c r="V193" i="1"/>
  <c r="S194" i="1"/>
  <c r="T194" i="1"/>
  <c r="U194" i="1"/>
  <c r="V194" i="1"/>
  <c r="S195" i="1"/>
  <c r="T195" i="1"/>
  <c r="U195" i="1"/>
  <c r="V195" i="1"/>
  <c r="S196" i="1"/>
  <c r="T196" i="1"/>
  <c r="U196" i="1"/>
  <c r="V196" i="1"/>
  <c r="S197" i="1"/>
  <c r="T197" i="1"/>
  <c r="U197" i="1"/>
  <c r="V197" i="1"/>
  <c r="S198" i="1"/>
  <c r="T198" i="1"/>
  <c r="U198" i="1"/>
  <c r="V198" i="1"/>
  <c r="S199" i="1"/>
  <c r="T199" i="1"/>
  <c r="U199" i="1"/>
  <c r="V199" i="1"/>
  <c r="S200" i="1"/>
  <c r="T200" i="1"/>
  <c r="U200" i="1"/>
  <c r="V200" i="1"/>
  <c r="S201" i="1"/>
  <c r="T201" i="1"/>
  <c r="U201" i="1"/>
  <c r="V201" i="1"/>
  <c r="S202" i="1"/>
  <c r="T202" i="1"/>
  <c r="U202" i="1"/>
  <c r="V202" i="1"/>
  <c r="S203" i="1"/>
  <c r="T203" i="1"/>
  <c r="U203" i="1"/>
  <c r="V203" i="1"/>
  <c r="S204" i="1"/>
  <c r="T204" i="1"/>
  <c r="U204" i="1"/>
  <c r="V204" i="1"/>
  <c r="S205" i="1"/>
  <c r="T205" i="1"/>
  <c r="U205" i="1"/>
  <c r="V205" i="1"/>
  <c r="S206" i="1"/>
  <c r="T206" i="1"/>
  <c r="U206" i="1"/>
  <c r="V206" i="1"/>
  <c r="S207" i="1"/>
  <c r="T207" i="1"/>
  <c r="U207" i="1"/>
  <c r="V207" i="1"/>
  <c r="S208" i="1"/>
  <c r="T208" i="1"/>
  <c r="U208" i="1"/>
  <c r="V208" i="1"/>
  <c r="S209" i="1"/>
  <c r="T209" i="1"/>
  <c r="U209" i="1"/>
  <c r="V209" i="1"/>
  <c r="S210" i="1"/>
  <c r="T210" i="1"/>
  <c r="U210" i="1"/>
  <c r="V210" i="1"/>
  <c r="S211" i="1"/>
  <c r="T211" i="1"/>
  <c r="U211" i="1"/>
  <c r="V211" i="1"/>
  <c r="S212" i="1"/>
  <c r="T212" i="1"/>
  <c r="U212" i="1"/>
  <c r="V212" i="1"/>
  <c r="S213" i="1"/>
  <c r="T213" i="1"/>
  <c r="U213" i="1"/>
  <c r="V213" i="1"/>
  <c r="S214" i="1"/>
  <c r="T214" i="1"/>
  <c r="U214" i="1"/>
  <c r="V214" i="1"/>
  <c r="S215" i="1"/>
  <c r="T215" i="1"/>
  <c r="U215" i="1"/>
  <c r="V215" i="1"/>
  <c r="S216" i="1"/>
  <c r="T216" i="1"/>
  <c r="U216" i="1"/>
  <c r="V216" i="1"/>
  <c r="S217" i="1"/>
  <c r="T217" i="1"/>
  <c r="U217" i="1"/>
  <c r="V217" i="1"/>
  <c r="S218" i="1"/>
  <c r="T218" i="1"/>
  <c r="U218" i="1"/>
  <c r="V218" i="1"/>
  <c r="S219" i="1"/>
  <c r="T219" i="1"/>
  <c r="U219" i="1"/>
  <c r="V219" i="1"/>
  <c r="S220" i="1"/>
  <c r="T220" i="1"/>
  <c r="U220" i="1"/>
  <c r="V220" i="1"/>
  <c r="S221" i="1"/>
  <c r="T221" i="1"/>
  <c r="U221" i="1"/>
  <c r="V221" i="1"/>
  <c r="S222" i="1"/>
  <c r="T222" i="1"/>
  <c r="U222" i="1"/>
  <c r="V222" i="1"/>
  <c r="S223" i="1"/>
  <c r="T223" i="1"/>
  <c r="U223" i="1"/>
  <c r="V223" i="1"/>
  <c r="S224" i="1"/>
  <c r="T224" i="1"/>
  <c r="U224" i="1"/>
  <c r="V224" i="1"/>
  <c r="S225" i="1"/>
  <c r="T225" i="1"/>
  <c r="U225" i="1"/>
  <c r="V225" i="1"/>
  <c r="S226" i="1"/>
  <c r="T226" i="1"/>
  <c r="U226" i="1"/>
  <c r="V226" i="1"/>
  <c r="S227" i="1"/>
  <c r="T227" i="1"/>
  <c r="U227" i="1"/>
  <c r="V227" i="1"/>
  <c r="S228" i="1"/>
  <c r="T228" i="1"/>
  <c r="U228" i="1"/>
  <c r="V228" i="1"/>
  <c r="S229" i="1"/>
  <c r="T229" i="1"/>
  <c r="U229" i="1"/>
  <c r="V229" i="1"/>
  <c r="S230" i="1"/>
  <c r="T230" i="1"/>
  <c r="U230" i="1"/>
  <c r="V230" i="1"/>
  <c r="S231" i="1"/>
  <c r="T231" i="1"/>
  <c r="U231" i="1"/>
  <c r="V231" i="1"/>
  <c r="S232" i="1"/>
  <c r="T232" i="1"/>
  <c r="U232" i="1"/>
  <c r="V232" i="1"/>
  <c r="S233" i="1"/>
  <c r="T233" i="1"/>
  <c r="U233" i="1"/>
  <c r="V233" i="1"/>
  <c r="S234" i="1"/>
  <c r="T234" i="1"/>
  <c r="U234" i="1"/>
  <c r="V234" i="1"/>
  <c r="S235" i="1"/>
  <c r="T235" i="1"/>
  <c r="U235" i="1"/>
  <c r="V235" i="1"/>
  <c r="S236" i="1"/>
  <c r="T236" i="1"/>
  <c r="U236" i="1"/>
  <c r="V236" i="1"/>
  <c r="S237" i="1"/>
  <c r="T237" i="1"/>
  <c r="U237" i="1"/>
  <c r="V237" i="1"/>
  <c r="S238" i="1"/>
  <c r="T238" i="1"/>
  <c r="U238" i="1"/>
  <c r="V238" i="1"/>
  <c r="S239" i="1"/>
  <c r="T239" i="1"/>
  <c r="U239" i="1"/>
  <c r="V239" i="1"/>
  <c r="S240" i="1"/>
  <c r="T240" i="1"/>
  <c r="U240" i="1"/>
  <c r="V240" i="1"/>
  <c r="S241" i="1"/>
  <c r="T241" i="1"/>
  <c r="U241" i="1"/>
  <c r="V241" i="1"/>
  <c r="S242" i="1"/>
  <c r="T242" i="1"/>
  <c r="U242" i="1"/>
  <c r="V242" i="1"/>
  <c r="S243" i="1"/>
  <c r="T243" i="1"/>
  <c r="U243" i="1"/>
  <c r="V243" i="1"/>
  <c r="S244" i="1"/>
  <c r="T244" i="1"/>
  <c r="U244" i="1"/>
  <c r="V244" i="1"/>
  <c r="S245" i="1"/>
  <c r="T245" i="1"/>
  <c r="U245" i="1"/>
  <c r="V245" i="1"/>
  <c r="S246" i="1"/>
  <c r="T246" i="1"/>
  <c r="U246" i="1"/>
  <c r="V246" i="1"/>
  <c r="S247" i="1"/>
  <c r="T247" i="1"/>
  <c r="U247" i="1"/>
  <c r="V247" i="1"/>
  <c r="S248" i="1"/>
  <c r="T248" i="1"/>
  <c r="U248" i="1"/>
  <c r="V248" i="1"/>
  <c r="S249" i="1"/>
  <c r="T249" i="1"/>
  <c r="U249" i="1"/>
  <c r="V249" i="1"/>
  <c r="S250" i="1"/>
  <c r="T250" i="1"/>
  <c r="U250" i="1"/>
  <c r="V250" i="1"/>
  <c r="S251" i="1"/>
  <c r="T251" i="1"/>
  <c r="U251" i="1"/>
  <c r="V251" i="1"/>
  <c r="S252" i="1"/>
  <c r="T252" i="1"/>
  <c r="U252" i="1"/>
  <c r="V252" i="1"/>
  <c r="S253" i="1"/>
  <c r="T253" i="1"/>
  <c r="U253" i="1"/>
  <c r="V253" i="1"/>
  <c r="S254" i="1"/>
  <c r="T254" i="1"/>
  <c r="U254" i="1"/>
  <c r="V254" i="1"/>
  <c r="S255" i="1"/>
  <c r="T255" i="1"/>
  <c r="U255" i="1"/>
  <c r="V255" i="1"/>
  <c r="S256" i="1"/>
  <c r="T256" i="1"/>
  <c r="U256" i="1"/>
  <c r="V256" i="1"/>
  <c r="S257" i="1"/>
  <c r="T257" i="1"/>
  <c r="U257" i="1"/>
  <c r="V257" i="1"/>
  <c r="S258" i="1"/>
  <c r="T258" i="1"/>
  <c r="U258" i="1"/>
  <c r="V258" i="1"/>
  <c r="S259" i="1"/>
  <c r="T259" i="1"/>
  <c r="U259" i="1"/>
  <c r="V259" i="1"/>
  <c r="S260" i="1"/>
  <c r="T260" i="1"/>
  <c r="U260" i="1"/>
  <c r="V260" i="1"/>
  <c r="S261" i="1"/>
  <c r="T261" i="1"/>
  <c r="U261" i="1"/>
  <c r="V261" i="1"/>
  <c r="S262" i="1"/>
  <c r="T262" i="1"/>
  <c r="U262" i="1"/>
  <c r="V262" i="1"/>
  <c r="S263" i="1"/>
  <c r="T263" i="1"/>
  <c r="U263" i="1"/>
  <c r="V263" i="1"/>
  <c r="S264" i="1"/>
  <c r="T264" i="1"/>
  <c r="U264" i="1"/>
  <c r="V264" i="1"/>
  <c r="S265" i="1"/>
  <c r="T265" i="1"/>
  <c r="U265" i="1"/>
  <c r="V265" i="1"/>
  <c r="S266" i="1"/>
  <c r="T266" i="1"/>
  <c r="U266" i="1"/>
  <c r="V266" i="1"/>
  <c r="S267" i="1"/>
  <c r="T267" i="1"/>
  <c r="U267" i="1"/>
  <c r="V267" i="1"/>
  <c r="S268" i="1"/>
  <c r="T268" i="1"/>
  <c r="U268" i="1"/>
  <c r="V268" i="1"/>
  <c r="S269" i="1"/>
  <c r="T269" i="1"/>
  <c r="U269" i="1"/>
  <c r="V269" i="1"/>
  <c r="S270" i="1"/>
  <c r="T270" i="1"/>
  <c r="U270" i="1"/>
  <c r="V270" i="1"/>
  <c r="S271" i="1"/>
  <c r="T271" i="1"/>
  <c r="U271" i="1"/>
  <c r="V271" i="1"/>
  <c r="S272" i="1"/>
  <c r="T272" i="1"/>
  <c r="U272" i="1"/>
  <c r="V272" i="1"/>
  <c r="S273" i="1"/>
  <c r="T273" i="1"/>
  <c r="U273" i="1"/>
  <c r="V273" i="1"/>
  <c r="S274" i="1"/>
  <c r="T274" i="1"/>
  <c r="U274" i="1"/>
  <c r="V274" i="1"/>
  <c r="S275" i="1"/>
  <c r="T275" i="1"/>
  <c r="U275" i="1"/>
  <c r="V275" i="1"/>
  <c r="S276" i="1"/>
  <c r="T276" i="1"/>
  <c r="U276" i="1"/>
  <c r="V276" i="1"/>
  <c r="S277" i="1"/>
  <c r="T277" i="1"/>
  <c r="U277" i="1"/>
  <c r="V277" i="1"/>
  <c r="S278" i="1"/>
  <c r="T278" i="1"/>
  <c r="U278" i="1"/>
  <c r="V278" i="1"/>
  <c r="S279" i="1"/>
  <c r="T279" i="1"/>
  <c r="U279" i="1"/>
  <c r="V279" i="1"/>
  <c r="S280" i="1"/>
  <c r="T280" i="1"/>
  <c r="U280" i="1"/>
  <c r="V280" i="1"/>
  <c r="S281" i="1"/>
  <c r="T281" i="1"/>
  <c r="U281" i="1"/>
  <c r="V281" i="1"/>
  <c r="S282" i="1"/>
  <c r="T282" i="1"/>
  <c r="U282" i="1"/>
  <c r="V282" i="1"/>
  <c r="S283" i="1"/>
  <c r="T283" i="1"/>
  <c r="U283" i="1"/>
  <c r="V283" i="1"/>
  <c r="S284" i="1"/>
  <c r="T284" i="1"/>
  <c r="U284" i="1"/>
  <c r="V284" i="1"/>
  <c r="S285" i="1"/>
  <c r="T285" i="1"/>
  <c r="U285" i="1"/>
  <c r="V285" i="1"/>
  <c r="S286" i="1"/>
  <c r="T286" i="1"/>
  <c r="U286" i="1"/>
  <c r="V286" i="1"/>
  <c r="S287" i="1"/>
  <c r="T287" i="1"/>
  <c r="U287" i="1"/>
  <c r="V287" i="1"/>
  <c r="S288" i="1"/>
  <c r="T288" i="1"/>
  <c r="U288" i="1"/>
  <c r="V288" i="1"/>
  <c r="S289" i="1"/>
  <c r="T289" i="1"/>
  <c r="U289" i="1"/>
  <c r="V289" i="1"/>
  <c r="S290" i="1"/>
  <c r="T290" i="1"/>
  <c r="U290" i="1"/>
  <c r="V290" i="1"/>
  <c r="S291" i="1"/>
  <c r="T291" i="1"/>
  <c r="U291" i="1"/>
  <c r="V291" i="1"/>
  <c r="S292" i="1"/>
  <c r="T292" i="1"/>
  <c r="U292" i="1"/>
  <c r="V292" i="1"/>
  <c r="S293" i="1"/>
  <c r="T293" i="1"/>
  <c r="U293" i="1"/>
  <c r="V293" i="1"/>
  <c r="S294" i="1"/>
  <c r="T294" i="1"/>
  <c r="U294" i="1"/>
  <c r="V294" i="1"/>
  <c r="S295" i="1"/>
  <c r="T295" i="1"/>
  <c r="U295" i="1"/>
  <c r="V295" i="1"/>
  <c r="S296" i="1"/>
  <c r="T296" i="1"/>
  <c r="U296" i="1"/>
  <c r="V296" i="1"/>
  <c r="S297" i="1"/>
  <c r="T297" i="1"/>
  <c r="U297" i="1"/>
  <c r="V297" i="1"/>
  <c r="S298" i="1"/>
  <c r="T298" i="1"/>
  <c r="U298" i="1"/>
  <c r="V298" i="1"/>
  <c r="S299" i="1"/>
  <c r="T299" i="1"/>
  <c r="U299" i="1"/>
  <c r="V299" i="1"/>
  <c r="S300" i="1"/>
  <c r="T300" i="1"/>
  <c r="U300" i="1"/>
  <c r="V300" i="1"/>
  <c r="S301" i="1"/>
  <c r="T301" i="1"/>
  <c r="U301" i="1"/>
  <c r="V301" i="1"/>
  <c r="S302" i="1"/>
  <c r="T302" i="1"/>
  <c r="U302" i="1"/>
  <c r="V302" i="1"/>
  <c r="S303" i="1"/>
  <c r="T303" i="1"/>
  <c r="U303" i="1"/>
  <c r="V303" i="1"/>
  <c r="S304" i="1"/>
  <c r="T304" i="1"/>
  <c r="U304" i="1"/>
  <c r="V304" i="1"/>
  <c r="S305" i="1"/>
  <c r="T305" i="1"/>
  <c r="U305" i="1"/>
  <c r="V305" i="1"/>
  <c r="S306" i="1"/>
  <c r="T306" i="1"/>
  <c r="U306" i="1"/>
  <c r="V306" i="1"/>
  <c r="S307" i="1"/>
  <c r="T307" i="1"/>
  <c r="U307" i="1"/>
  <c r="V307" i="1"/>
  <c r="S308" i="1"/>
  <c r="T308" i="1"/>
  <c r="U308" i="1"/>
  <c r="V308" i="1"/>
  <c r="S309" i="1"/>
  <c r="T309" i="1"/>
  <c r="U309" i="1"/>
  <c r="V309" i="1"/>
  <c r="S310" i="1"/>
  <c r="T310" i="1"/>
  <c r="U310" i="1"/>
  <c r="V310" i="1"/>
  <c r="S311" i="1"/>
  <c r="T311" i="1"/>
  <c r="U311" i="1"/>
  <c r="V311" i="1"/>
  <c r="S312" i="1"/>
  <c r="T312" i="1"/>
  <c r="U312" i="1"/>
  <c r="V312" i="1"/>
  <c r="S313" i="1"/>
  <c r="T313" i="1"/>
  <c r="U313" i="1"/>
  <c r="V313" i="1"/>
  <c r="S314" i="1"/>
  <c r="T314" i="1"/>
  <c r="U314" i="1"/>
  <c r="V314" i="1"/>
  <c r="S315" i="1"/>
  <c r="T315" i="1"/>
  <c r="U315" i="1"/>
  <c r="V315" i="1"/>
  <c r="S316" i="1"/>
  <c r="T316" i="1"/>
  <c r="U316" i="1"/>
  <c r="V316" i="1"/>
  <c r="S317" i="1"/>
  <c r="T317" i="1"/>
  <c r="U317" i="1"/>
  <c r="V317" i="1"/>
  <c r="S318" i="1"/>
  <c r="T318" i="1"/>
  <c r="U318" i="1"/>
  <c r="V318" i="1"/>
  <c r="S319" i="1"/>
  <c r="T319" i="1"/>
  <c r="U319" i="1"/>
  <c r="V319" i="1"/>
  <c r="S320" i="1"/>
  <c r="T320" i="1"/>
  <c r="U320" i="1"/>
  <c r="V320" i="1"/>
  <c r="S321" i="1"/>
  <c r="T321" i="1"/>
  <c r="U321" i="1"/>
  <c r="V321" i="1"/>
  <c r="S322" i="1"/>
  <c r="T322" i="1"/>
  <c r="U322" i="1"/>
  <c r="V322" i="1"/>
  <c r="S323" i="1"/>
  <c r="T323" i="1"/>
  <c r="U323" i="1"/>
  <c r="V323" i="1"/>
  <c r="S324" i="1"/>
  <c r="T324" i="1"/>
  <c r="U324" i="1"/>
  <c r="V324" i="1"/>
  <c r="S325" i="1"/>
  <c r="T325" i="1"/>
  <c r="U325" i="1"/>
  <c r="V325" i="1"/>
  <c r="S326" i="1"/>
  <c r="T326" i="1"/>
  <c r="U326" i="1"/>
  <c r="V326" i="1"/>
  <c r="S327" i="1"/>
  <c r="T327" i="1"/>
  <c r="U327" i="1"/>
  <c r="V327" i="1"/>
  <c r="S328" i="1"/>
  <c r="T328" i="1"/>
  <c r="U328" i="1"/>
  <c r="V328" i="1"/>
  <c r="S329" i="1"/>
  <c r="T329" i="1"/>
  <c r="U329" i="1"/>
  <c r="V329" i="1"/>
  <c r="S330" i="1"/>
  <c r="T330" i="1"/>
  <c r="U330" i="1"/>
  <c r="V330" i="1"/>
  <c r="S331" i="1"/>
  <c r="T331" i="1"/>
  <c r="U331" i="1"/>
  <c r="V331" i="1"/>
  <c r="S332" i="1"/>
  <c r="T332" i="1"/>
  <c r="U332" i="1"/>
  <c r="V332" i="1"/>
  <c r="S333" i="1"/>
  <c r="T333" i="1"/>
  <c r="U333" i="1"/>
  <c r="V333" i="1"/>
  <c r="S334" i="1"/>
  <c r="T334" i="1"/>
  <c r="U334" i="1"/>
  <c r="V334" i="1"/>
  <c r="S335" i="1"/>
  <c r="T335" i="1"/>
  <c r="U335" i="1"/>
  <c r="V335" i="1"/>
  <c r="S336" i="1"/>
  <c r="T336" i="1"/>
  <c r="U336" i="1"/>
  <c r="V336" i="1"/>
  <c r="S337" i="1"/>
  <c r="T337" i="1"/>
  <c r="U337" i="1"/>
  <c r="V337" i="1"/>
  <c r="S338" i="1"/>
  <c r="T338" i="1"/>
  <c r="U338" i="1"/>
  <c r="V338" i="1"/>
  <c r="S339" i="1"/>
  <c r="T339" i="1"/>
  <c r="U339" i="1"/>
  <c r="V339" i="1"/>
  <c r="S340" i="1"/>
  <c r="T340" i="1"/>
  <c r="U340" i="1"/>
  <c r="V340" i="1"/>
  <c r="S341" i="1"/>
  <c r="T341" i="1"/>
  <c r="U341" i="1"/>
  <c r="V341" i="1"/>
  <c r="S342" i="1"/>
  <c r="T342" i="1"/>
  <c r="U342" i="1"/>
  <c r="V342" i="1"/>
  <c r="S343" i="1"/>
  <c r="T343" i="1"/>
  <c r="U343" i="1"/>
  <c r="V343" i="1"/>
  <c r="S344" i="1"/>
  <c r="T344" i="1"/>
  <c r="U344" i="1"/>
  <c r="V344" i="1"/>
  <c r="S345" i="1"/>
  <c r="T345" i="1"/>
  <c r="U345" i="1"/>
  <c r="V345" i="1"/>
  <c r="S346" i="1"/>
  <c r="T346" i="1"/>
  <c r="U346" i="1"/>
  <c r="V346" i="1"/>
  <c r="S347" i="1"/>
  <c r="T347" i="1"/>
  <c r="U347" i="1"/>
  <c r="V347" i="1"/>
  <c r="S348" i="1"/>
  <c r="T348" i="1"/>
  <c r="U348" i="1"/>
  <c r="V348" i="1"/>
  <c r="S349" i="1"/>
  <c r="T349" i="1"/>
  <c r="U349" i="1"/>
  <c r="V349" i="1"/>
  <c r="S350" i="1"/>
  <c r="T350" i="1"/>
  <c r="U350" i="1"/>
  <c r="V350" i="1"/>
  <c r="S351" i="1"/>
  <c r="T351" i="1"/>
  <c r="U351" i="1"/>
  <c r="V351" i="1"/>
  <c r="S352" i="1"/>
  <c r="T352" i="1"/>
  <c r="U352" i="1"/>
  <c r="V352" i="1"/>
  <c r="S353" i="1"/>
  <c r="T353" i="1"/>
  <c r="U353" i="1"/>
  <c r="V353" i="1"/>
  <c r="S354" i="1"/>
  <c r="T354" i="1"/>
  <c r="U354" i="1"/>
  <c r="V354" i="1"/>
  <c r="S355" i="1"/>
  <c r="T355" i="1"/>
  <c r="U355" i="1"/>
  <c r="V355" i="1"/>
  <c r="S356" i="1"/>
  <c r="T356" i="1"/>
  <c r="U356" i="1"/>
  <c r="V356" i="1"/>
  <c r="S357" i="1"/>
  <c r="T357" i="1"/>
  <c r="U357" i="1"/>
  <c r="V357" i="1"/>
  <c r="S358" i="1"/>
  <c r="T358" i="1"/>
  <c r="U358" i="1"/>
  <c r="V358" i="1"/>
  <c r="S359" i="1"/>
  <c r="T359" i="1"/>
  <c r="U359" i="1"/>
  <c r="V359" i="1"/>
  <c r="S360" i="1"/>
  <c r="T360" i="1"/>
  <c r="U360" i="1"/>
  <c r="V360" i="1"/>
  <c r="S361" i="1"/>
  <c r="T361" i="1"/>
  <c r="U361" i="1"/>
  <c r="V361" i="1"/>
  <c r="S362" i="1"/>
  <c r="T362" i="1"/>
  <c r="U362" i="1"/>
  <c r="V362" i="1"/>
  <c r="S363" i="1"/>
  <c r="T363" i="1"/>
  <c r="U363" i="1"/>
  <c r="V363" i="1"/>
  <c r="S364" i="1"/>
  <c r="T364" i="1"/>
  <c r="U364" i="1"/>
  <c r="V364" i="1"/>
  <c r="S365" i="1"/>
  <c r="T365" i="1"/>
  <c r="U365" i="1"/>
  <c r="V365" i="1"/>
  <c r="S366" i="1"/>
  <c r="T366" i="1"/>
  <c r="U366" i="1"/>
  <c r="V366" i="1"/>
  <c r="S367" i="1"/>
  <c r="T367" i="1"/>
  <c r="U367" i="1"/>
  <c r="V367" i="1"/>
  <c r="S368" i="1"/>
  <c r="T368" i="1"/>
  <c r="U368" i="1"/>
  <c r="V368" i="1"/>
  <c r="S369" i="1"/>
  <c r="T369" i="1"/>
  <c r="U369" i="1"/>
  <c r="V369" i="1"/>
  <c r="S370" i="1"/>
  <c r="T370" i="1"/>
  <c r="U370" i="1"/>
  <c r="V370" i="1"/>
  <c r="S371" i="1"/>
  <c r="T371" i="1"/>
  <c r="U371" i="1"/>
  <c r="V371" i="1"/>
  <c r="S372" i="1"/>
  <c r="T372" i="1"/>
  <c r="U372" i="1"/>
  <c r="V372" i="1"/>
  <c r="S373" i="1"/>
  <c r="T373" i="1"/>
  <c r="U373" i="1"/>
  <c r="V373" i="1"/>
  <c r="S374" i="1"/>
  <c r="T374" i="1"/>
  <c r="U374" i="1"/>
  <c r="V374" i="1"/>
  <c r="S375" i="1"/>
  <c r="T375" i="1"/>
  <c r="U375" i="1"/>
  <c r="V375" i="1"/>
  <c r="S376" i="1"/>
  <c r="T376" i="1"/>
  <c r="U376" i="1"/>
  <c r="V376" i="1"/>
  <c r="S377" i="1"/>
  <c r="T377" i="1"/>
  <c r="U377" i="1"/>
  <c r="V377" i="1"/>
  <c r="S378" i="1"/>
  <c r="T378" i="1"/>
  <c r="U378" i="1"/>
  <c r="V378" i="1"/>
  <c r="S379" i="1"/>
  <c r="T379" i="1"/>
  <c r="U379" i="1"/>
  <c r="V379" i="1"/>
  <c r="S380" i="1"/>
  <c r="T380" i="1"/>
  <c r="U380" i="1"/>
  <c r="V380" i="1"/>
  <c r="S381" i="1"/>
  <c r="T381" i="1"/>
  <c r="U381" i="1"/>
  <c r="V381" i="1"/>
  <c r="S382" i="1"/>
  <c r="T382" i="1"/>
  <c r="U382" i="1"/>
  <c r="V382" i="1"/>
  <c r="S383" i="1"/>
  <c r="T383" i="1"/>
  <c r="U383" i="1"/>
  <c r="V383" i="1"/>
  <c r="S384" i="1"/>
  <c r="T384" i="1"/>
  <c r="U384" i="1"/>
  <c r="V384" i="1"/>
  <c r="S385" i="1"/>
  <c r="T385" i="1"/>
  <c r="U385" i="1"/>
  <c r="V385" i="1"/>
  <c r="S386" i="1"/>
  <c r="T386" i="1"/>
  <c r="U386" i="1"/>
  <c r="V386" i="1"/>
  <c r="S387" i="1"/>
  <c r="T387" i="1"/>
  <c r="U387" i="1"/>
  <c r="V387" i="1"/>
  <c r="S388" i="1"/>
  <c r="T388" i="1"/>
  <c r="U388" i="1"/>
  <c r="V388" i="1"/>
  <c r="S389" i="1"/>
  <c r="T389" i="1"/>
  <c r="U389" i="1"/>
  <c r="V389" i="1"/>
  <c r="S390" i="1"/>
  <c r="T390" i="1"/>
  <c r="U390" i="1"/>
  <c r="V390" i="1"/>
  <c r="S391" i="1"/>
  <c r="T391" i="1"/>
  <c r="U391" i="1"/>
  <c r="V391" i="1"/>
  <c r="S392" i="1"/>
  <c r="T392" i="1"/>
  <c r="U392" i="1"/>
  <c r="V392" i="1"/>
  <c r="T393" i="1"/>
  <c r="U393" i="1"/>
  <c r="V393" i="1"/>
  <c r="S393" i="1"/>
  <c r="M13" i="1"/>
  <c r="J34" i="1"/>
  <c r="J63" i="1"/>
  <c r="J66" i="1"/>
  <c r="J95" i="1"/>
  <c r="J98" i="1"/>
  <c r="J99" i="1"/>
  <c r="J127" i="1"/>
  <c r="J130" i="1"/>
  <c r="J159" i="1"/>
  <c r="J162" i="1"/>
  <c r="J163" i="1"/>
  <c r="J191" i="1"/>
  <c r="J194" i="1"/>
  <c r="J223" i="1"/>
  <c r="J226" i="1"/>
  <c r="J227" i="1"/>
  <c r="J258" i="1"/>
  <c r="J287" i="1"/>
  <c r="J290" i="1"/>
  <c r="J291" i="1"/>
  <c r="J322" i="1"/>
  <c r="J351" i="1"/>
  <c r="J354" i="1"/>
  <c r="J355" i="1"/>
  <c r="J386" i="1"/>
  <c r="I5" i="1"/>
  <c r="I6" i="1"/>
  <c r="I7" i="1"/>
  <c r="I8" i="1"/>
  <c r="I9" i="1"/>
  <c r="I10" i="1"/>
  <c r="I11" i="1"/>
  <c r="I12" i="1"/>
  <c r="I13" i="1"/>
  <c r="I14" i="1"/>
  <c r="I15" i="1"/>
  <c r="J15" i="1"/>
  <c r="I16" i="1"/>
  <c r="I17" i="1"/>
  <c r="J17" i="1"/>
  <c r="I18" i="1"/>
  <c r="I19" i="1"/>
  <c r="I20" i="1"/>
  <c r="I21" i="1"/>
  <c r="I22" i="1"/>
  <c r="I23" i="1"/>
  <c r="J23" i="1"/>
  <c r="H3" i="1"/>
  <c r="I3" i="1"/>
  <c r="G3" i="1"/>
  <c r="G4" i="1"/>
  <c r="H4" i="1"/>
  <c r="I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F4" i="1"/>
  <c r="F5" i="1"/>
  <c r="J5" i="1" s="1"/>
  <c r="F6" i="1"/>
  <c r="J6" i="1" s="1"/>
  <c r="F7" i="1"/>
  <c r="N13" i="1" s="1"/>
  <c r="F8" i="1"/>
  <c r="J8" i="1" s="1"/>
  <c r="F9" i="1"/>
  <c r="F10" i="1"/>
  <c r="J10" i="1" s="1"/>
  <c r="F11" i="1"/>
  <c r="F12" i="1"/>
  <c r="J12" i="1" s="1"/>
  <c r="F13" i="1"/>
  <c r="F14" i="1"/>
  <c r="F15" i="1"/>
  <c r="J16" i="1" s="1"/>
  <c r="F16" i="1"/>
  <c r="F17" i="1"/>
  <c r="F18" i="1"/>
  <c r="J18" i="1" s="1"/>
  <c r="F19" i="1"/>
  <c r="J19" i="1" s="1"/>
  <c r="F20" i="1"/>
  <c r="F21" i="1"/>
  <c r="J21" i="1" s="1"/>
  <c r="F22" i="1"/>
  <c r="F23" i="1"/>
  <c r="F24" i="1"/>
  <c r="J24" i="1" s="1"/>
  <c r="F25" i="1"/>
  <c r="F26" i="1"/>
  <c r="J26" i="1" s="1"/>
  <c r="F27" i="1"/>
  <c r="F28" i="1"/>
  <c r="F29" i="1"/>
  <c r="J29" i="1" s="1"/>
  <c r="F30" i="1"/>
  <c r="J30" i="1" s="1"/>
  <c r="F31" i="1"/>
  <c r="J31" i="1" s="1"/>
  <c r="F32" i="1"/>
  <c r="F33" i="1"/>
  <c r="F34" i="1"/>
  <c r="F35" i="1"/>
  <c r="J35" i="1" s="1"/>
  <c r="F36" i="1"/>
  <c r="F37" i="1"/>
  <c r="J37" i="1" s="1"/>
  <c r="F38" i="1"/>
  <c r="F39" i="1"/>
  <c r="F40" i="1"/>
  <c r="J40" i="1" s="1"/>
  <c r="F41" i="1"/>
  <c r="F42" i="1"/>
  <c r="J42" i="1" s="1"/>
  <c r="F43" i="1"/>
  <c r="F44" i="1"/>
  <c r="F45" i="1"/>
  <c r="F46" i="1"/>
  <c r="J46" i="1" s="1"/>
  <c r="F47" i="1"/>
  <c r="J47" i="1" s="1"/>
  <c r="F48" i="1"/>
  <c r="F49" i="1"/>
  <c r="F50" i="1"/>
  <c r="J50" i="1" s="1"/>
  <c r="F51" i="1"/>
  <c r="J51" i="1" s="1"/>
  <c r="F52" i="1"/>
  <c r="F53" i="1"/>
  <c r="J53" i="1" s="1"/>
  <c r="F54" i="1"/>
  <c r="F55" i="1"/>
  <c r="F56" i="1"/>
  <c r="J56" i="1" s="1"/>
  <c r="F57" i="1"/>
  <c r="F58" i="1"/>
  <c r="J58" i="1" s="1"/>
  <c r="F59" i="1"/>
  <c r="F60" i="1"/>
  <c r="F61" i="1"/>
  <c r="F62" i="1"/>
  <c r="J62" i="1" s="1"/>
  <c r="F63" i="1"/>
  <c r="F64" i="1"/>
  <c r="F65" i="1"/>
  <c r="F66" i="1"/>
  <c r="F67" i="1"/>
  <c r="J67" i="1" s="1"/>
  <c r="F68" i="1"/>
  <c r="F69" i="1"/>
  <c r="J69" i="1" s="1"/>
  <c r="F70" i="1"/>
  <c r="F71" i="1"/>
  <c r="F72" i="1"/>
  <c r="J72" i="1" s="1"/>
  <c r="F73" i="1"/>
  <c r="F74" i="1"/>
  <c r="J74" i="1" s="1"/>
  <c r="F75" i="1"/>
  <c r="F76" i="1"/>
  <c r="F77" i="1"/>
  <c r="F78" i="1"/>
  <c r="F79" i="1"/>
  <c r="J79" i="1" s="1"/>
  <c r="F80" i="1"/>
  <c r="F81" i="1"/>
  <c r="F82" i="1"/>
  <c r="J82" i="1" s="1"/>
  <c r="F83" i="1"/>
  <c r="J83" i="1" s="1"/>
  <c r="F84" i="1"/>
  <c r="F85" i="1"/>
  <c r="J85" i="1" s="1"/>
  <c r="F86" i="1"/>
  <c r="F87" i="1"/>
  <c r="F88" i="1"/>
  <c r="J88" i="1" s="1"/>
  <c r="F89" i="1"/>
  <c r="F90" i="1"/>
  <c r="J90" i="1" s="1"/>
  <c r="F91" i="1"/>
  <c r="F92" i="1"/>
  <c r="F93" i="1"/>
  <c r="F94" i="1"/>
  <c r="J94" i="1" s="1"/>
  <c r="F95" i="1"/>
  <c r="F96" i="1"/>
  <c r="J96" i="1" s="1"/>
  <c r="F97" i="1"/>
  <c r="F98" i="1"/>
  <c r="F99" i="1"/>
  <c r="F100" i="1"/>
  <c r="F101" i="1"/>
  <c r="J101" i="1" s="1"/>
  <c r="F102" i="1"/>
  <c r="F103" i="1"/>
  <c r="F104" i="1"/>
  <c r="J104" i="1" s="1"/>
  <c r="F105" i="1"/>
  <c r="F106" i="1"/>
  <c r="J106" i="1" s="1"/>
  <c r="F107" i="1"/>
  <c r="F108" i="1"/>
  <c r="F109" i="1"/>
  <c r="J109" i="1" s="1"/>
  <c r="F110" i="1"/>
  <c r="F111" i="1"/>
  <c r="J111" i="1" s="1"/>
  <c r="F112" i="1"/>
  <c r="J112" i="1" s="1"/>
  <c r="F113" i="1"/>
  <c r="F114" i="1"/>
  <c r="J114" i="1" s="1"/>
  <c r="F115" i="1"/>
  <c r="J115" i="1" s="1"/>
  <c r="F116" i="1"/>
  <c r="F117" i="1"/>
  <c r="J117" i="1" s="1"/>
  <c r="F118" i="1"/>
  <c r="F119" i="1"/>
  <c r="F120" i="1"/>
  <c r="J120" i="1" s="1"/>
  <c r="F121" i="1"/>
  <c r="F122" i="1"/>
  <c r="J122" i="1" s="1"/>
  <c r="F123" i="1"/>
  <c r="F124" i="1"/>
  <c r="F125" i="1"/>
  <c r="J125" i="1" s="1"/>
  <c r="F126" i="1"/>
  <c r="J126" i="1" s="1"/>
  <c r="F127" i="1"/>
  <c r="F128" i="1"/>
  <c r="J128" i="1" s="1"/>
  <c r="F129" i="1"/>
  <c r="F130" i="1"/>
  <c r="F131" i="1"/>
  <c r="J131" i="1" s="1"/>
  <c r="F132" i="1"/>
  <c r="F133" i="1"/>
  <c r="J133" i="1" s="1"/>
  <c r="F134" i="1"/>
  <c r="F135" i="1"/>
  <c r="F136" i="1"/>
  <c r="J136" i="1" s="1"/>
  <c r="F137" i="1"/>
  <c r="F138" i="1"/>
  <c r="J138" i="1" s="1"/>
  <c r="F139" i="1"/>
  <c r="F140" i="1"/>
  <c r="F141" i="1"/>
  <c r="J141" i="1" s="1"/>
  <c r="F142" i="1"/>
  <c r="F143" i="1"/>
  <c r="J143" i="1" s="1"/>
  <c r="F144" i="1"/>
  <c r="J144" i="1" s="1"/>
  <c r="F145" i="1"/>
  <c r="F146" i="1"/>
  <c r="J146" i="1" s="1"/>
  <c r="F147" i="1"/>
  <c r="J147" i="1" s="1"/>
  <c r="F148" i="1"/>
  <c r="F149" i="1"/>
  <c r="J149" i="1" s="1"/>
  <c r="F150" i="1"/>
  <c r="F151" i="1"/>
  <c r="F152" i="1"/>
  <c r="J152" i="1" s="1"/>
  <c r="F153" i="1"/>
  <c r="F154" i="1"/>
  <c r="J154" i="1" s="1"/>
  <c r="F155" i="1"/>
  <c r="F156" i="1"/>
  <c r="F157" i="1"/>
  <c r="J157" i="1" s="1"/>
  <c r="F158" i="1"/>
  <c r="J158" i="1" s="1"/>
  <c r="F159" i="1"/>
  <c r="F160" i="1"/>
  <c r="J160" i="1" s="1"/>
  <c r="F161" i="1"/>
  <c r="F162" i="1"/>
  <c r="F163" i="1"/>
  <c r="F164" i="1"/>
  <c r="F165" i="1"/>
  <c r="J165" i="1" s="1"/>
  <c r="F166" i="1"/>
  <c r="F167" i="1"/>
  <c r="F168" i="1"/>
  <c r="J168" i="1" s="1"/>
  <c r="F169" i="1"/>
  <c r="F170" i="1"/>
  <c r="J170" i="1" s="1"/>
  <c r="F171" i="1"/>
  <c r="F172" i="1"/>
  <c r="F173" i="1"/>
  <c r="J173" i="1" s="1"/>
  <c r="F174" i="1"/>
  <c r="F175" i="1"/>
  <c r="J175" i="1" s="1"/>
  <c r="F176" i="1"/>
  <c r="J176" i="1" s="1"/>
  <c r="F177" i="1"/>
  <c r="F178" i="1"/>
  <c r="J178" i="1" s="1"/>
  <c r="F179" i="1"/>
  <c r="J179" i="1" s="1"/>
  <c r="F180" i="1"/>
  <c r="F181" i="1"/>
  <c r="J181" i="1" s="1"/>
  <c r="F182" i="1"/>
  <c r="F183" i="1"/>
  <c r="F184" i="1"/>
  <c r="J184" i="1" s="1"/>
  <c r="F185" i="1"/>
  <c r="F186" i="1"/>
  <c r="J186" i="1" s="1"/>
  <c r="F187" i="1"/>
  <c r="F188" i="1"/>
  <c r="F189" i="1"/>
  <c r="J189" i="1" s="1"/>
  <c r="F190" i="1"/>
  <c r="J190" i="1" s="1"/>
  <c r="F191" i="1"/>
  <c r="F192" i="1"/>
  <c r="J192" i="1" s="1"/>
  <c r="F193" i="1"/>
  <c r="F194" i="1"/>
  <c r="F195" i="1"/>
  <c r="J195" i="1" s="1"/>
  <c r="F196" i="1"/>
  <c r="F197" i="1"/>
  <c r="J197" i="1" s="1"/>
  <c r="F198" i="1"/>
  <c r="F199" i="1"/>
  <c r="F200" i="1"/>
  <c r="J200" i="1" s="1"/>
  <c r="F201" i="1"/>
  <c r="F202" i="1"/>
  <c r="J202" i="1" s="1"/>
  <c r="F203" i="1"/>
  <c r="F204" i="1"/>
  <c r="F205" i="1"/>
  <c r="J205" i="1" s="1"/>
  <c r="F206" i="1"/>
  <c r="F207" i="1"/>
  <c r="J207" i="1" s="1"/>
  <c r="F208" i="1"/>
  <c r="J208" i="1" s="1"/>
  <c r="F209" i="1"/>
  <c r="F210" i="1"/>
  <c r="J210" i="1" s="1"/>
  <c r="F211" i="1"/>
  <c r="J211" i="1" s="1"/>
  <c r="F212" i="1"/>
  <c r="F213" i="1"/>
  <c r="J213" i="1" s="1"/>
  <c r="F214" i="1"/>
  <c r="F215" i="1"/>
  <c r="F216" i="1"/>
  <c r="J216" i="1" s="1"/>
  <c r="F217" i="1"/>
  <c r="F218" i="1"/>
  <c r="J218" i="1" s="1"/>
  <c r="F219" i="1"/>
  <c r="F220" i="1"/>
  <c r="F221" i="1"/>
  <c r="J221" i="1" s="1"/>
  <c r="F222" i="1"/>
  <c r="J222" i="1" s="1"/>
  <c r="F223" i="1"/>
  <c r="F224" i="1"/>
  <c r="J224" i="1" s="1"/>
  <c r="F225" i="1"/>
  <c r="F226" i="1"/>
  <c r="F227" i="1"/>
  <c r="F228" i="1"/>
  <c r="F229" i="1"/>
  <c r="J229" i="1" s="1"/>
  <c r="F230" i="1"/>
  <c r="F231" i="1"/>
  <c r="F232" i="1"/>
  <c r="J232" i="1" s="1"/>
  <c r="F233" i="1"/>
  <c r="F234" i="1"/>
  <c r="J234" i="1" s="1"/>
  <c r="F235" i="1"/>
  <c r="F236" i="1"/>
  <c r="F237" i="1"/>
  <c r="J237" i="1" s="1"/>
  <c r="F238" i="1"/>
  <c r="F239" i="1"/>
  <c r="J239" i="1" s="1"/>
  <c r="F240" i="1"/>
  <c r="J240" i="1" s="1"/>
  <c r="F241" i="1"/>
  <c r="F242" i="1"/>
  <c r="J242" i="1" s="1"/>
  <c r="F243" i="1"/>
  <c r="J243" i="1" s="1"/>
  <c r="F244" i="1"/>
  <c r="F245" i="1"/>
  <c r="J245" i="1" s="1"/>
  <c r="F246" i="1"/>
  <c r="F247" i="1"/>
  <c r="F248" i="1"/>
  <c r="J248" i="1" s="1"/>
  <c r="F249" i="1"/>
  <c r="F250" i="1"/>
  <c r="J250" i="1" s="1"/>
  <c r="F251" i="1"/>
  <c r="F252" i="1"/>
  <c r="F253" i="1"/>
  <c r="J253" i="1" s="1"/>
  <c r="F254" i="1"/>
  <c r="J254" i="1" s="1"/>
  <c r="F255" i="1"/>
  <c r="J255" i="1" s="1"/>
  <c r="F256" i="1"/>
  <c r="J256" i="1" s="1"/>
  <c r="F257" i="1"/>
  <c r="F258" i="1"/>
  <c r="F259" i="1"/>
  <c r="J259" i="1" s="1"/>
  <c r="F260" i="1"/>
  <c r="F261" i="1"/>
  <c r="J261" i="1" s="1"/>
  <c r="F262" i="1"/>
  <c r="F263" i="1"/>
  <c r="F264" i="1"/>
  <c r="J264" i="1" s="1"/>
  <c r="F265" i="1"/>
  <c r="F266" i="1"/>
  <c r="J266" i="1" s="1"/>
  <c r="F267" i="1"/>
  <c r="F268" i="1"/>
  <c r="F269" i="1"/>
  <c r="J269" i="1" s="1"/>
  <c r="F270" i="1"/>
  <c r="F271" i="1"/>
  <c r="J271" i="1" s="1"/>
  <c r="F272" i="1"/>
  <c r="J272" i="1" s="1"/>
  <c r="F273" i="1"/>
  <c r="F274" i="1"/>
  <c r="J274" i="1" s="1"/>
  <c r="F275" i="1"/>
  <c r="J275" i="1" s="1"/>
  <c r="F276" i="1"/>
  <c r="F277" i="1"/>
  <c r="J277" i="1" s="1"/>
  <c r="F278" i="1"/>
  <c r="F279" i="1"/>
  <c r="F280" i="1"/>
  <c r="J280" i="1" s="1"/>
  <c r="F281" i="1"/>
  <c r="F282" i="1"/>
  <c r="J282" i="1" s="1"/>
  <c r="F283" i="1"/>
  <c r="F284" i="1"/>
  <c r="F285" i="1"/>
  <c r="J285" i="1" s="1"/>
  <c r="F286" i="1"/>
  <c r="J286" i="1" s="1"/>
  <c r="F287" i="1"/>
  <c r="F288" i="1"/>
  <c r="J288" i="1" s="1"/>
  <c r="F289" i="1"/>
  <c r="F290" i="1"/>
  <c r="F291" i="1"/>
  <c r="F292" i="1"/>
  <c r="F293" i="1"/>
  <c r="J293" i="1" s="1"/>
  <c r="F294" i="1"/>
  <c r="F295" i="1"/>
  <c r="F296" i="1"/>
  <c r="J296" i="1" s="1"/>
  <c r="F297" i="1"/>
  <c r="F298" i="1"/>
  <c r="J298" i="1" s="1"/>
  <c r="F299" i="1"/>
  <c r="F300" i="1"/>
  <c r="F301" i="1"/>
  <c r="J301" i="1" s="1"/>
  <c r="F302" i="1"/>
  <c r="F303" i="1"/>
  <c r="J303" i="1" s="1"/>
  <c r="F304" i="1"/>
  <c r="J304" i="1" s="1"/>
  <c r="F305" i="1"/>
  <c r="F306" i="1"/>
  <c r="J306" i="1" s="1"/>
  <c r="F307" i="1"/>
  <c r="J307" i="1" s="1"/>
  <c r="F308" i="1"/>
  <c r="F309" i="1"/>
  <c r="J309" i="1" s="1"/>
  <c r="F310" i="1"/>
  <c r="F311" i="1"/>
  <c r="F312" i="1"/>
  <c r="J312" i="1" s="1"/>
  <c r="F313" i="1"/>
  <c r="F314" i="1"/>
  <c r="J314" i="1" s="1"/>
  <c r="F315" i="1"/>
  <c r="F316" i="1"/>
  <c r="F317" i="1"/>
  <c r="J317" i="1" s="1"/>
  <c r="F318" i="1"/>
  <c r="J318" i="1" s="1"/>
  <c r="F319" i="1"/>
  <c r="J319" i="1" s="1"/>
  <c r="F320" i="1"/>
  <c r="J320" i="1" s="1"/>
  <c r="F321" i="1"/>
  <c r="F322" i="1"/>
  <c r="F323" i="1"/>
  <c r="J323" i="1" s="1"/>
  <c r="F324" i="1"/>
  <c r="F325" i="1"/>
  <c r="J325" i="1" s="1"/>
  <c r="F326" i="1"/>
  <c r="F327" i="1"/>
  <c r="F328" i="1"/>
  <c r="J328" i="1" s="1"/>
  <c r="F329" i="1"/>
  <c r="F330" i="1"/>
  <c r="J330" i="1" s="1"/>
  <c r="F331" i="1"/>
  <c r="F332" i="1"/>
  <c r="F333" i="1"/>
  <c r="J333" i="1" s="1"/>
  <c r="F334" i="1"/>
  <c r="F335" i="1"/>
  <c r="J335" i="1" s="1"/>
  <c r="F336" i="1"/>
  <c r="J336" i="1" s="1"/>
  <c r="F337" i="1"/>
  <c r="F338" i="1"/>
  <c r="J338" i="1" s="1"/>
  <c r="F339" i="1"/>
  <c r="J339" i="1" s="1"/>
  <c r="F340" i="1"/>
  <c r="F341" i="1"/>
  <c r="J341" i="1" s="1"/>
  <c r="F342" i="1"/>
  <c r="F343" i="1"/>
  <c r="F344" i="1"/>
  <c r="J344" i="1" s="1"/>
  <c r="F345" i="1"/>
  <c r="F346" i="1"/>
  <c r="J346" i="1" s="1"/>
  <c r="F347" i="1"/>
  <c r="F348" i="1"/>
  <c r="F349" i="1"/>
  <c r="J349" i="1" s="1"/>
  <c r="F350" i="1"/>
  <c r="J350" i="1" s="1"/>
  <c r="F351" i="1"/>
  <c r="F352" i="1"/>
  <c r="J352" i="1" s="1"/>
  <c r="F353" i="1"/>
  <c r="F354" i="1"/>
  <c r="F355" i="1"/>
  <c r="F356" i="1"/>
  <c r="F357" i="1"/>
  <c r="J357" i="1" s="1"/>
  <c r="F358" i="1"/>
  <c r="F359" i="1"/>
  <c r="F360" i="1"/>
  <c r="J360" i="1" s="1"/>
  <c r="F361" i="1"/>
  <c r="F362" i="1"/>
  <c r="J362" i="1" s="1"/>
  <c r="F363" i="1"/>
  <c r="F364" i="1"/>
  <c r="F365" i="1"/>
  <c r="J365" i="1" s="1"/>
  <c r="F366" i="1"/>
  <c r="F367" i="1"/>
  <c r="J367" i="1" s="1"/>
  <c r="F368" i="1"/>
  <c r="J368" i="1" s="1"/>
  <c r="F369" i="1"/>
  <c r="F370" i="1"/>
  <c r="J370" i="1" s="1"/>
  <c r="F371" i="1"/>
  <c r="J371" i="1" s="1"/>
  <c r="F372" i="1"/>
  <c r="F373" i="1"/>
  <c r="J373" i="1" s="1"/>
  <c r="F374" i="1"/>
  <c r="F375" i="1"/>
  <c r="F376" i="1"/>
  <c r="J376" i="1" s="1"/>
  <c r="F377" i="1"/>
  <c r="F378" i="1"/>
  <c r="J378" i="1" s="1"/>
  <c r="F379" i="1"/>
  <c r="F380" i="1"/>
  <c r="F381" i="1"/>
  <c r="J381" i="1" s="1"/>
  <c r="F382" i="1"/>
  <c r="J382" i="1" s="1"/>
  <c r="F383" i="1"/>
  <c r="J383" i="1" s="1"/>
  <c r="F384" i="1"/>
  <c r="F385" i="1"/>
  <c r="F386" i="1"/>
  <c r="F387" i="1"/>
  <c r="J387" i="1" s="1"/>
  <c r="F388" i="1"/>
  <c r="F389" i="1"/>
  <c r="J389" i="1" s="1"/>
  <c r="F390" i="1"/>
  <c r="F391" i="1"/>
  <c r="F392" i="1"/>
  <c r="J392" i="1" s="1"/>
  <c r="F393" i="1"/>
  <c r="F3" i="1"/>
  <c r="J3" i="1" s="1"/>
  <c r="M393" i="1"/>
  <c r="L393" i="1"/>
  <c r="K393" i="1"/>
  <c r="M348" i="1"/>
  <c r="L348" i="1"/>
  <c r="K348" i="1"/>
  <c r="M42" i="1"/>
  <c r="L42" i="1"/>
  <c r="K42" i="1"/>
  <c r="L13" i="1"/>
  <c r="K13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O42" i="1" s="1"/>
  <c r="H36" i="1"/>
  <c r="P42" i="1" s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H393" i="1"/>
  <c r="I393" i="1"/>
  <c r="Q257" i="1" l="1"/>
  <c r="Q259" i="1" s="1"/>
  <c r="J14" i="1"/>
  <c r="J93" i="1"/>
  <c r="J77" i="1"/>
  <c r="J61" i="1"/>
  <c r="J45" i="1"/>
  <c r="J13" i="1"/>
  <c r="J366" i="1"/>
  <c r="J302" i="1"/>
  <c r="J238" i="1"/>
  <c r="J174" i="1"/>
  <c r="J110" i="1"/>
  <c r="J379" i="1"/>
  <c r="J363" i="1"/>
  <c r="J347" i="1"/>
  <c r="J331" i="1"/>
  <c r="J316" i="1"/>
  <c r="J300" i="1"/>
  <c r="J283" i="1"/>
  <c r="J267" i="1"/>
  <c r="J251" i="1"/>
  <c r="J235" i="1"/>
  <c r="J219" i="1"/>
  <c r="J203" i="1"/>
  <c r="J187" i="1"/>
  <c r="J171" i="1"/>
  <c r="J155" i="1"/>
  <c r="J139" i="1"/>
  <c r="J123" i="1"/>
  <c r="J107" i="1"/>
  <c r="J91" i="1"/>
  <c r="J75" i="1"/>
  <c r="J59" i="1"/>
  <c r="J43" i="1"/>
  <c r="J27" i="1"/>
  <c r="J11" i="1"/>
  <c r="J22" i="1"/>
  <c r="J393" i="1"/>
  <c r="J377" i="1"/>
  <c r="J361" i="1"/>
  <c r="J345" i="1"/>
  <c r="J329" i="1"/>
  <c r="J313" i="1"/>
  <c r="J297" i="1"/>
  <c r="J281" i="1"/>
  <c r="J265" i="1"/>
  <c r="J249" i="1"/>
  <c r="J233" i="1"/>
  <c r="J217" i="1"/>
  <c r="J201" i="1"/>
  <c r="J185" i="1"/>
  <c r="J169" i="1"/>
  <c r="J153" i="1"/>
  <c r="J137" i="1"/>
  <c r="J121" i="1"/>
  <c r="J105" i="1"/>
  <c r="J89" i="1"/>
  <c r="J73" i="1"/>
  <c r="J57" i="1"/>
  <c r="J41" i="1"/>
  <c r="J25" i="1"/>
  <c r="J7" i="1"/>
  <c r="R13" i="1" s="1"/>
  <c r="J391" i="1"/>
  <c r="J375" i="1"/>
  <c r="J359" i="1"/>
  <c r="J343" i="1"/>
  <c r="J327" i="1"/>
  <c r="J311" i="1"/>
  <c r="J295" i="1"/>
  <c r="J279" i="1"/>
  <c r="J263" i="1"/>
  <c r="J247" i="1"/>
  <c r="J231" i="1"/>
  <c r="J215" i="1"/>
  <c r="J199" i="1"/>
  <c r="J183" i="1"/>
  <c r="J167" i="1"/>
  <c r="J151" i="1"/>
  <c r="J135" i="1"/>
  <c r="J119" i="1"/>
  <c r="J103" i="1"/>
  <c r="J87" i="1"/>
  <c r="J71" i="1"/>
  <c r="J55" i="1"/>
  <c r="J39" i="1"/>
  <c r="J390" i="1"/>
  <c r="J374" i="1"/>
  <c r="J358" i="1"/>
  <c r="J342" i="1"/>
  <c r="J326" i="1"/>
  <c r="J310" i="1"/>
  <c r="J294" i="1"/>
  <c r="J278" i="1"/>
  <c r="J262" i="1"/>
  <c r="J246" i="1"/>
  <c r="J230" i="1"/>
  <c r="J214" i="1"/>
  <c r="J198" i="1"/>
  <c r="J182" i="1"/>
  <c r="J166" i="1"/>
  <c r="J150" i="1"/>
  <c r="J134" i="1"/>
  <c r="J118" i="1"/>
  <c r="J102" i="1"/>
  <c r="J86" i="1"/>
  <c r="J70" i="1"/>
  <c r="J54" i="1"/>
  <c r="J38" i="1"/>
  <c r="J334" i="1"/>
  <c r="J270" i="1"/>
  <c r="J206" i="1"/>
  <c r="J142" i="1"/>
  <c r="J78" i="1"/>
  <c r="J388" i="1"/>
  <c r="R392" i="1" s="1"/>
  <c r="J372" i="1"/>
  <c r="J356" i="1"/>
  <c r="J340" i="1"/>
  <c r="J324" i="1"/>
  <c r="J308" i="1"/>
  <c r="J292" i="1"/>
  <c r="J276" i="1"/>
  <c r="J260" i="1"/>
  <c r="J244" i="1"/>
  <c r="J228" i="1"/>
  <c r="J212" i="1"/>
  <c r="J196" i="1"/>
  <c r="J180" i="1"/>
  <c r="J164" i="1"/>
  <c r="J148" i="1"/>
  <c r="J132" i="1"/>
  <c r="J116" i="1"/>
  <c r="J100" i="1"/>
  <c r="J84" i="1"/>
  <c r="J68" i="1"/>
  <c r="J52" i="1"/>
  <c r="J36" i="1"/>
  <c r="J20" i="1"/>
  <c r="J4" i="1"/>
  <c r="J384" i="1"/>
  <c r="J80" i="1"/>
  <c r="J64" i="1"/>
  <c r="J48" i="1"/>
  <c r="J32" i="1"/>
  <c r="J9" i="1"/>
  <c r="J385" i="1"/>
  <c r="J369" i="1"/>
  <c r="J353" i="1"/>
  <c r="J337" i="1"/>
  <c r="J321" i="1"/>
  <c r="J305" i="1"/>
  <c r="J289" i="1"/>
  <c r="J273" i="1"/>
  <c r="J257" i="1"/>
  <c r="J241" i="1"/>
  <c r="J225" i="1"/>
  <c r="J209" i="1"/>
  <c r="J193" i="1"/>
  <c r="J177" i="1"/>
  <c r="J161" i="1"/>
  <c r="J145" i="1"/>
  <c r="J129" i="1"/>
  <c r="J113" i="1"/>
  <c r="J97" i="1"/>
  <c r="J81" i="1"/>
  <c r="J65" i="1"/>
  <c r="J49" i="1"/>
  <c r="J33" i="1"/>
  <c r="J380" i="1"/>
  <c r="J364" i="1"/>
  <c r="J332" i="1"/>
  <c r="J284" i="1"/>
  <c r="J268" i="1"/>
  <c r="J252" i="1"/>
  <c r="J236" i="1"/>
  <c r="J220" i="1"/>
  <c r="J204" i="1"/>
  <c r="J188" i="1"/>
  <c r="J172" i="1"/>
  <c r="J156" i="1"/>
  <c r="J140" i="1"/>
  <c r="J124" i="1"/>
  <c r="J108" i="1"/>
  <c r="J92" i="1"/>
  <c r="J76" i="1"/>
  <c r="J60" i="1"/>
  <c r="J44" i="1"/>
  <c r="J28" i="1"/>
  <c r="J348" i="1"/>
  <c r="J315" i="1"/>
  <c r="J299" i="1"/>
  <c r="Q348" i="1"/>
  <c r="O348" i="1"/>
  <c r="Q42" i="1"/>
  <c r="P348" i="1"/>
  <c r="Q393" i="1"/>
  <c r="O393" i="1"/>
  <c r="P393" i="1"/>
  <c r="Q392" i="1"/>
  <c r="P392" i="1"/>
  <c r="Q13" i="1"/>
  <c r="O392" i="1"/>
  <c r="P13" i="1"/>
  <c r="O13" i="1"/>
  <c r="R348" i="1" l="1"/>
  <c r="R42" i="1"/>
  <c r="R393" i="1"/>
</calcChain>
</file>

<file path=xl/sharedStrings.xml><?xml version="1.0" encoding="utf-8"?>
<sst xmlns="http://schemas.openxmlformats.org/spreadsheetml/2006/main" count="52" uniqueCount="22">
  <si>
    <t>Date</t>
  </si>
  <si>
    <t>Raw</t>
  </si>
  <si>
    <t>confirmed</t>
  </si>
  <si>
    <t>deaths</t>
  </si>
  <si>
    <t>recovered</t>
  </si>
  <si>
    <t>New</t>
  </si>
  <si>
    <t>Week sum (raw)</t>
  </si>
  <si>
    <t>Weeky sum (new)</t>
  </si>
  <si>
    <t>Index</t>
  </si>
  <si>
    <t>sick</t>
  </si>
  <si>
    <t>1/2 smoothed</t>
  </si>
  <si>
    <t>Cumulative smoothed bkward, 7 days</t>
  </si>
  <si>
    <t>New smoothed bkward, 7 days</t>
  </si>
  <si>
    <t>1/2 new smoothed</t>
  </si>
  <si>
    <t>Doubling time</t>
  </si>
  <si>
    <t>1/2 smooth</t>
  </si>
  <si>
    <t>above 1/2</t>
  </si>
  <si>
    <t>below 1/2</t>
  </si>
  <si>
    <t>t2</t>
  </si>
  <si>
    <t>cumulative</t>
  </si>
  <si>
    <t>new</t>
  </si>
  <si>
    <t>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</si>
</sst>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0" fontId="16" fillId="0" borderId="0" xfId="0" applyFont="1"/>
    <xf numFmtId="0" fontId="0" fillId="34" borderId="0" xfId="0" applyFill="1"/>
    <xf numFmtId="0" fontId="16" fillId="35" borderId="0" xfId="0" applyFont="1" applyFill="1" applyAlignment="1">
      <alignment horizontal="center"/>
    </xf>
    <xf numFmtId="0" fontId="0" fillId="35" borderId="0" xfId="0" applyFill="1"/>
    <xf numFmtId="0" fontId="16" fillId="35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0" fillId="33" borderId="0" xfId="0" applyFill="1"/>
    <xf numFmtId="0" fontId="0" fillId="0" borderId="0" xfId="0" applyFill="1"/>
    <xf numFmtId="2" fontId="0" fillId="33" borderId="0" xfId="0" applyNumberFormat="1" applyFill="1"/>
    <xf numFmtId="14" fontId="0" fillId="36" borderId="0" xfId="0" applyNumberFormat="1" applyFill="1"/>
    <xf numFmtId="0" fontId="0" fillId="36" borderId="0" xfId="0" applyFill="1"/>
    <xf numFmtId="0" fontId="14" fillId="0" borderId="0" xfId="0" applyFont="1"/>
    <xf numFmtId="2" fontId="0" fillId="0" borderId="0" xfId="0" applyNumberFormat="1"/>
    <xf numFmtId="0" fontId="16" fillId="35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ont="1" applyFill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01"/>
  <sheetViews>
    <sheetView tabSelected="1" workbookViewId="0">
      <pane xSplit="2" ySplit="2" topLeftCell="C241" activePane="bottomRight" state="frozen"/>
      <selection pane="topRight" activeCell="C1" sqref="C1"/>
      <selection pane="bottomLeft" activeCell="A3" sqref="A3"/>
      <selection pane="bottomRight" activeCell="P258" sqref="P258"/>
    </sheetView>
  </sheetViews>
  <sheetFormatPr baseColWidth="10" defaultRowHeight="15" x14ac:dyDescent="0.25"/>
  <cols>
    <col min="2" max="2" width="13.85546875" customWidth="1"/>
    <col min="3" max="6" width="11.140625" customWidth="1"/>
    <col min="7" max="7" width="10.42578125" customWidth="1"/>
    <col min="8" max="8" width="15" customWidth="1"/>
    <col min="9" max="10" width="10.42578125" customWidth="1"/>
    <col min="11" max="14" width="10.7109375" customWidth="1"/>
    <col min="19" max="22" width="9.85546875" customWidth="1"/>
  </cols>
  <sheetData>
    <row r="1" spans="1:35" x14ac:dyDescent="0.25">
      <c r="C1" s="17" t="s">
        <v>1</v>
      </c>
      <c r="D1" s="17"/>
      <c r="E1" s="17"/>
      <c r="F1" s="17"/>
      <c r="G1" s="16" t="s">
        <v>5</v>
      </c>
      <c r="H1" s="16"/>
      <c r="I1" s="16"/>
      <c r="J1" s="16"/>
      <c r="K1" s="19" t="s">
        <v>6</v>
      </c>
      <c r="L1" s="19"/>
      <c r="M1" s="19"/>
      <c r="N1" s="19"/>
      <c r="O1" s="16" t="s">
        <v>7</v>
      </c>
      <c r="P1" s="16"/>
      <c r="Q1" s="16"/>
      <c r="R1" s="16"/>
      <c r="S1" s="17" t="s">
        <v>11</v>
      </c>
      <c r="T1" s="17"/>
      <c r="U1" s="17"/>
      <c r="V1" s="17"/>
      <c r="W1" s="16" t="s">
        <v>10</v>
      </c>
      <c r="X1" s="16"/>
      <c r="Y1" s="16"/>
      <c r="Z1" s="16"/>
      <c r="AA1" s="17" t="s">
        <v>12</v>
      </c>
      <c r="AB1" s="17"/>
      <c r="AC1" s="17"/>
      <c r="AD1" s="17"/>
      <c r="AE1" s="16" t="s">
        <v>13</v>
      </c>
      <c r="AF1" s="16"/>
      <c r="AG1" s="16"/>
      <c r="AH1" s="16"/>
      <c r="AI1" t="s">
        <v>21</v>
      </c>
    </row>
    <row r="2" spans="1:35" x14ac:dyDescent="0.25">
      <c r="A2" s="3" t="s">
        <v>8</v>
      </c>
      <c r="B2" s="3" t="s">
        <v>0</v>
      </c>
      <c r="C2" s="8" t="s">
        <v>2</v>
      </c>
      <c r="D2" s="8" t="s">
        <v>3</v>
      </c>
      <c r="E2" s="8" t="s">
        <v>4</v>
      </c>
      <c r="F2" s="8" t="s">
        <v>9</v>
      </c>
      <c r="G2" s="5" t="s">
        <v>2</v>
      </c>
      <c r="H2" s="5" t="s">
        <v>3</v>
      </c>
      <c r="I2" s="5" t="s">
        <v>4</v>
      </c>
      <c r="J2" s="5" t="s">
        <v>9</v>
      </c>
      <c r="K2" s="8" t="s">
        <v>2</v>
      </c>
      <c r="L2" s="8" t="s">
        <v>3</v>
      </c>
      <c r="M2" s="8" t="s">
        <v>4</v>
      </c>
      <c r="N2" s="8" t="s">
        <v>9</v>
      </c>
      <c r="O2" s="7" t="s">
        <v>2</v>
      </c>
      <c r="P2" s="7" t="s">
        <v>3</v>
      </c>
      <c r="Q2" s="7" t="s">
        <v>4</v>
      </c>
      <c r="R2" s="7" t="s">
        <v>9</v>
      </c>
      <c r="S2" s="8" t="s">
        <v>2</v>
      </c>
      <c r="T2" s="8" t="s">
        <v>3</v>
      </c>
      <c r="U2" s="8" t="s">
        <v>4</v>
      </c>
      <c r="V2" s="8" t="s">
        <v>9</v>
      </c>
      <c r="W2" s="7" t="s">
        <v>2</v>
      </c>
      <c r="X2" s="7" t="s">
        <v>3</v>
      </c>
      <c r="Y2" s="7" t="s">
        <v>4</v>
      </c>
      <c r="Z2" s="7" t="s">
        <v>9</v>
      </c>
      <c r="AA2" s="8" t="s">
        <v>2</v>
      </c>
      <c r="AB2" s="8" t="s">
        <v>3</v>
      </c>
      <c r="AC2" s="8" t="s">
        <v>4</v>
      </c>
      <c r="AD2" s="8" t="s">
        <v>9</v>
      </c>
      <c r="AE2" s="7" t="s">
        <v>2</v>
      </c>
      <c r="AF2" s="7" t="s">
        <v>3</v>
      </c>
      <c r="AG2" s="7" t="s">
        <v>4</v>
      </c>
      <c r="AH2" s="7" t="s">
        <v>9</v>
      </c>
    </row>
    <row r="3" spans="1:35" x14ac:dyDescent="0.25">
      <c r="A3">
        <v>0</v>
      </c>
      <c r="B3" s="1">
        <v>43852</v>
      </c>
      <c r="C3" s="4">
        <v>0</v>
      </c>
      <c r="D3" s="4">
        <v>0</v>
      </c>
      <c r="E3" s="4">
        <v>0</v>
      </c>
      <c r="F3" s="4">
        <f>C3-D3-E3</f>
        <v>0</v>
      </c>
      <c r="G3" s="6">
        <f>C3</f>
        <v>0</v>
      </c>
      <c r="H3" s="6">
        <f t="shared" ref="H3:J3" si="0">D3</f>
        <v>0</v>
      </c>
      <c r="I3" s="6">
        <f t="shared" si="0"/>
        <v>0</v>
      </c>
      <c r="J3" s="6">
        <f t="shared" si="0"/>
        <v>0</v>
      </c>
      <c r="K3" s="4"/>
      <c r="L3" s="4"/>
      <c r="M3" s="4"/>
      <c r="N3" s="4"/>
      <c r="O3" s="6"/>
      <c r="P3" s="6"/>
      <c r="Q3" s="6"/>
      <c r="R3" s="6"/>
      <c r="S3" s="4">
        <f>IF(COUNT(#REF!) &lt;&gt; 0,SUM(#REF!)/COUNT(#REF!),0)</f>
        <v>0</v>
      </c>
      <c r="T3" s="4">
        <f t="shared" ref="T3" si="1">IF(COUNT(#REF!) &lt;&gt; 0,SUM(#REF!)/COUNT(#REF!),0)</f>
        <v>0</v>
      </c>
      <c r="U3" s="4">
        <f t="shared" ref="U3" si="2">IF(COUNT(#REF!) &lt;&gt; 0,SUM(#REF!)/COUNT(#REF!),0)</f>
        <v>0</v>
      </c>
      <c r="V3" s="4">
        <f t="shared" ref="V3" si="3">IF(COUNT(#REF!) &lt;&gt; 0,SUM(#REF!)/COUNT(#REF!),0)</f>
        <v>0</v>
      </c>
      <c r="W3" s="6">
        <f>S3/2</f>
        <v>0</v>
      </c>
      <c r="X3" s="6">
        <f t="shared" ref="X3:Z3" si="4">T3/2</f>
        <v>0</v>
      </c>
      <c r="Y3" s="6">
        <f t="shared" si="4"/>
        <v>0</v>
      </c>
      <c r="Z3" s="6">
        <f t="shared" si="4"/>
        <v>0</v>
      </c>
      <c r="AA3" s="4">
        <f>IF(COUNT(#REF!) &lt;&gt; 0,SUM(#REF!)/COUNT(#REF!),0)</f>
        <v>0</v>
      </c>
      <c r="AB3" s="4">
        <f t="shared" ref="AB3" si="5">IF(COUNT(#REF!) &lt;&gt; 0,SUM(#REF!)/COUNT(#REF!),0)</f>
        <v>0</v>
      </c>
      <c r="AC3" s="4">
        <f t="shared" ref="AC3" si="6">IF(COUNT(#REF!) &lt;&gt; 0,SUM(#REF!)/COUNT(#REF!),0)</f>
        <v>0</v>
      </c>
      <c r="AD3" s="4">
        <f t="shared" ref="AD3" si="7">IF(COUNT(#REF!) &lt;&gt; 0,SUM(#REF!)/COUNT(#REF!),0)</f>
        <v>0</v>
      </c>
      <c r="AE3" s="6">
        <f>1/2*AA3</f>
        <v>0</v>
      </c>
      <c r="AF3" s="6">
        <f t="shared" ref="AF3:AH3" si="8">1/2*AB3</f>
        <v>0</v>
      </c>
      <c r="AG3" s="6">
        <f t="shared" si="8"/>
        <v>0</v>
      </c>
      <c r="AH3" s="6">
        <f t="shared" si="8"/>
        <v>0</v>
      </c>
      <c r="AI3" s="6" t="e">
        <f>AA3/(#REF!)</f>
        <v>#REF!</v>
      </c>
    </row>
    <row r="4" spans="1:35" x14ac:dyDescent="0.25">
      <c r="A4">
        <v>1</v>
      </c>
      <c r="B4" s="1">
        <v>43853</v>
      </c>
      <c r="C4" s="4">
        <v>0</v>
      </c>
      <c r="D4" s="4">
        <v>0</v>
      </c>
      <c r="E4" s="4">
        <v>0</v>
      </c>
      <c r="F4" s="4">
        <f t="shared" ref="F4:F67" si="9">C4-D4-E4</f>
        <v>0</v>
      </c>
      <c r="G4" s="6">
        <f t="shared" ref="G4:G12" si="10">C4-C3</f>
        <v>0</v>
      </c>
      <c r="H4" s="6">
        <f t="shared" ref="H4:H12" si="11">D4-D3</f>
        <v>0</v>
      </c>
      <c r="I4" s="6">
        <f t="shared" ref="I4:J4" si="12">E4-E3</f>
        <v>0</v>
      </c>
      <c r="J4" s="6">
        <f t="shared" si="12"/>
        <v>0</v>
      </c>
      <c r="K4" s="4"/>
      <c r="L4" s="4"/>
      <c r="M4" s="4"/>
      <c r="N4" s="4"/>
      <c r="O4" s="6"/>
      <c r="P4" s="6"/>
      <c r="Q4" s="6"/>
      <c r="R4" s="6"/>
      <c r="S4" s="4">
        <f>IF(COUNT(#REF!) &lt;&gt; 0,SUM(#REF!)/COUNT(#REF!),0)</f>
        <v>0</v>
      </c>
      <c r="T4" s="4">
        <f t="shared" ref="T4" si="13">IF(COUNT(#REF!) &lt;&gt; 0,SUM(#REF!)/COUNT(#REF!),0)</f>
        <v>0</v>
      </c>
      <c r="U4" s="4">
        <f t="shared" ref="U4" si="14">IF(COUNT(#REF!) &lt;&gt; 0,SUM(#REF!)/COUNT(#REF!),0)</f>
        <v>0</v>
      </c>
      <c r="V4" s="4">
        <f t="shared" ref="V4" si="15">IF(COUNT(#REF!) &lt;&gt; 0,SUM(#REF!)/COUNT(#REF!),0)</f>
        <v>0</v>
      </c>
      <c r="W4" s="6">
        <f t="shared" ref="W4:W67" si="16">S4/2</f>
        <v>0</v>
      </c>
      <c r="X4" s="6">
        <f t="shared" ref="X4:X67" si="17">T4/2</f>
        <v>0</v>
      </c>
      <c r="Y4" s="6">
        <f t="shared" ref="Y4:Y67" si="18">U4/2</f>
        <v>0</v>
      </c>
      <c r="Z4" s="6">
        <f t="shared" ref="Z4:Z67" si="19">V4/2</f>
        <v>0</v>
      </c>
      <c r="AA4" s="4">
        <f>IF(COUNT(#REF!) &lt;&gt; 0,SUM(#REF!)/COUNT(#REF!),0)</f>
        <v>0</v>
      </c>
      <c r="AB4" s="4">
        <f t="shared" ref="AB4" si="20">IF(COUNT(#REF!) &lt;&gt; 0,SUM(#REF!)/COUNT(#REF!),0)</f>
        <v>0</v>
      </c>
      <c r="AC4" s="4">
        <f t="shared" ref="AC4" si="21">IF(COUNT(#REF!) &lt;&gt; 0,SUM(#REF!)/COUNT(#REF!),0)</f>
        <v>0</v>
      </c>
      <c r="AD4" s="4">
        <f t="shared" ref="AD4" si="22">IF(COUNT(#REF!) &lt;&gt; 0,SUM(#REF!)/COUNT(#REF!),0)</f>
        <v>0</v>
      </c>
      <c r="AE4" s="6">
        <f t="shared" ref="AE4:AE67" si="23">1/2*AA4</f>
        <v>0</v>
      </c>
      <c r="AF4" s="6">
        <f t="shared" ref="AF4:AF67" si="24">1/2*AB4</f>
        <v>0</v>
      </c>
      <c r="AG4" s="6">
        <f t="shared" ref="AG4:AG67" si="25">1/2*AC4</f>
        <v>0</v>
      </c>
      <c r="AH4" s="6">
        <f t="shared" ref="AH4:AH67" si="26">1/2*AD4</f>
        <v>0</v>
      </c>
      <c r="AI4" s="6" t="e">
        <f>AA4/(#REF!)</f>
        <v>#REF!</v>
      </c>
    </row>
    <row r="5" spans="1:35" x14ac:dyDescent="0.25">
      <c r="A5">
        <v>2</v>
      </c>
      <c r="B5" s="1">
        <v>43854</v>
      </c>
      <c r="C5" s="4">
        <v>0</v>
      </c>
      <c r="D5" s="4">
        <v>0</v>
      </c>
      <c r="E5" s="4">
        <v>0</v>
      </c>
      <c r="F5" s="4">
        <f t="shared" si="9"/>
        <v>0</v>
      </c>
      <c r="G5" s="6">
        <f t="shared" si="10"/>
        <v>0</v>
      </c>
      <c r="H5" s="6">
        <f t="shared" si="11"/>
        <v>0</v>
      </c>
      <c r="I5" s="6">
        <f t="shared" ref="I5:I23" si="27">E5-E4</f>
        <v>0</v>
      </c>
      <c r="J5" s="6">
        <f t="shared" ref="J5:J68" si="28">F5-F4</f>
        <v>0</v>
      </c>
      <c r="K5" s="4"/>
      <c r="L5" s="4"/>
      <c r="M5" s="4"/>
      <c r="N5" s="4"/>
      <c r="O5" s="6"/>
      <c r="P5" s="6"/>
      <c r="Q5" s="6"/>
      <c r="R5" s="6"/>
      <c r="S5" s="4">
        <f>IF(COUNT(#REF!) &lt;&gt; 0,SUM(#REF!)/COUNT(#REF!),0)</f>
        <v>0</v>
      </c>
      <c r="T5" s="4">
        <f t="shared" ref="T5" si="29">IF(COUNT(#REF!) &lt;&gt; 0,SUM(#REF!)/COUNT(#REF!),0)</f>
        <v>0</v>
      </c>
      <c r="U5" s="4">
        <f t="shared" ref="U5" si="30">IF(COUNT(#REF!) &lt;&gt; 0,SUM(#REF!)/COUNT(#REF!),0)</f>
        <v>0</v>
      </c>
      <c r="V5" s="4">
        <f t="shared" ref="V5" si="31">IF(COUNT(#REF!) &lt;&gt; 0,SUM(#REF!)/COUNT(#REF!),0)</f>
        <v>0</v>
      </c>
      <c r="W5" s="6">
        <f t="shared" si="16"/>
        <v>0</v>
      </c>
      <c r="X5" s="6">
        <f t="shared" si="17"/>
        <v>0</v>
      </c>
      <c r="Y5" s="6">
        <f t="shared" si="18"/>
        <v>0</v>
      </c>
      <c r="Z5" s="6">
        <f t="shared" si="19"/>
        <v>0</v>
      </c>
      <c r="AA5" s="4">
        <f>IF(COUNT(#REF!) &lt;&gt; 0,SUM(#REF!)/COUNT(#REF!),0)</f>
        <v>0</v>
      </c>
      <c r="AB5" s="4">
        <f t="shared" ref="AB5" si="32">IF(COUNT(#REF!) &lt;&gt; 0,SUM(#REF!)/COUNT(#REF!),0)</f>
        <v>0</v>
      </c>
      <c r="AC5" s="4">
        <f t="shared" ref="AC5" si="33">IF(COUNT(#REF!) &lt;&gt; 0,SUM(#REF!)/COUNT(#REF!),0)</f>
        <v>0</v>
      </c>
      <c r="AD5" s="4">
        <f t="shared" ref="AD5" si="34">IF(COUNT(#REF!) &lt;&gt; 0,SUM(#REF!)/COUNT(#REF!),0)</f>
        <v>0</v>
      </c>
      <c r="AE5" s="6">
        <f t="shared" si="23"/>
        <v>0</v>
      </c>
      <c r="AF5" s="6">
        <f t="shared" si="24"/>
        <v>0</v>
      </c>
      <c r="AG5" s="6">
        <f t="shared" si="25"/>
        <v>0</v>
      </c>
      <c r="AH5" s="6">
        <f t="shared" si="26"/>
        <v>0</v>
      </c>
      <c r="AI5" s="6" t="e">
        <f t="shared" ref="AI5:AI68" si="35">AA5/(AA1)</f>
        <v>#VALUE!</v>
      </c>
    </row>
    <row r="6" spans="1:35" x14ac:dyDescent="0.25">
      <c r="A6">
        <v>3</v>
      </c>
      <c r="B6" s="1">
        <v>43855</v>
      </c>
      <c r="C6" s="4">
        <v>0</v>
      </c>
      <c r="D6" s="4">
        <v>0</v>
      </c>
      <c r="E6" s="4">
        <v>0</v>
      </c>
      <c r="F6" s="4">
        <f t="shared" si="9"/>
        <v>0</v>
      </c>
      <c r="G6" s="6">
        <f t="shared" si="10"/>
        <v>0</v>
      </c>
      <c r="H6" s="6">
        <f t="shared" si="11"/>
        <v>0</v>
      </c>
      <c r="I6" s="6">
        <f t="shared" si="27"/>
        <v>0</v>
      </c>
      <c r="J6" s="6">
        <f t="shared" si="28"/>
        <v>0</v>
      </c>
      <c r="K6" s="4"/>
      <c r="L6" s="4"/>
      <c r="M6" s="4"/>
      <c r="N6" s="4"/>
      <c r="O6" s="6"/>
      <c r="P6" s="6"/>
      <c r="Q6" s="6"/>
      <c r="R6" s="6"/>
      <c r="S6" s="4">
        <f>IF(COUNT(#REF!) &lt;&gt; 0,SUM(#REF!)/COUNT(#REF!),0)</f>
        <v>0</v>
      </c>
      <c r="T6" s="4">
        <f t="shared" ref="T6" si="36">IF(COUNT(#REF!) &lt;&gt; 0,SUM(#REF!)/COUNT(#REF!),0)</f>
        <v>0</v>
      </c>
      <c r="U6" s="4">
        <f t="shared" ref="U6" si="37">IF(COUNT(#REF!) &lt;&gt; 0,SUM(#REF!)/COUNT(#REF!),0)</f>
        <v>0</v>
      </c>
      <c r="V6" s="4">
        <f t="shared" ref="T6:V21" si="38">IF(COUNT(#REF!) &lt;&gt; 0,SUM(#REF!)/COUNT(#REF!),0)</f>
        <v>0</v>
      </c>
      <c r="W6" s="6">
        <f t="shared" si="16"/>
        <v>0</v>
      </c>
      <c r="X6" s="6">
        <f t="shared" si="17"/>
        <v>0</v>
      </c>
      <c r="Y6" s="6">
        <f t="shared" si="18"/>
        <v>0</v>
      </c>
      <c r="Z6" s="6">
        <f t="shared" si="19"/>
        <v>0</v>
      </c>
      <c r="AA6" s="4">
        <f>IF(COUNT(#REF!) &lt;&gt; 0,SUM(#REF!)/COUNT(#REF!),0)</f>
        <v>0</v>
      </c>
      <c r="AB6" s="4">
        <f t="shared" ref="AB6" si="39">IF(COUNT(#REF!) &lt;&gt; 0,SUM(#REF!)/COUNT(#REF!),0)</f>
        <v>0</v>
      </c>
      <c r="AC6" s="4">
        <f t="shared" ref="AC6" si="40">IF(COUNT(#REF!) &lt;&gt; 0,SUM(#REF!)/COUNT(#REF!),0)</f>
        <v>0</v>
      </c>
      <c r="AD6" s="4">
        <f t="shared" ref="AB6:AD21" si="41">IF(COUNT(#REF!) &lt;&gt; 0,SUM(#REF!)/COUNT(#REF!),0)</f>
        <v>0</v>
      </c>
      <c r="AE6" s="6">
        <f t="shared" si="23"/>
        <v>0</v>
      </c>
      <c r="AF6" s="6">
        <f t="shared" si="24"/>
        <v>0</v>
      </c>
      <c r="AG6" s="6">
        <f t="shared" si="25"/>
        <v>0</v>
      </c>
      <c r="AH6" s="6">
        <f t="shared" si="26"/>
        <v>0</v>
      </c>
      <c r="AI6" s="6" t="e">
        <f t="shared" si="35"/>
        <v>#VALUE!</v>
      </c>
    </row>
    <row r="7" spans="1:35" x14ac:dyDescent="0.25">
      <c r="A7">
        <v>4</v>
      </c>
      <c r="B7" s="1">
        <v>43856</v>
      </c>
      <c r="C7" s="4">
        <v>0</v>
      </c>
      <c r="D7" s="4">
        <v>0</v>
      </c>
      <c r="E7" s="4">
        <v>0</v>
      </c>
      <c r="F7" s="4">
        <f t="shared" si="9"/>
        <v>0</v>
      </c>
      <c r="G7" s="6">
        <f t="shared" si="10"/>
        <v>0</v>
      </c>
      <c r="H7" s="6">
        <f t="shared" si="11"/>
        <v>0</v>
      </c>
      <c r="I7" s="6">
        <f t="shared" si="27"/>
        <v>0</v>
      </c>
      <c r="J7" s="6">
        <f t="shared" si="28"/>
        <v>0</v>
      </c>
      <c r="K7" s="4"/>
      <c r="L7" s="4"/>
      <c r="M7" s="4"/>
      <c r="N7" s="4"/>
      <c r="O7" s="6"/>
      <c r="P7" s="6"/>
      <c r="Q7" s="6"/>
      <c r="R7" s="6"/>
      <c r="S7" s="4">
        <f t="shared" ref="S7:V22" si="42">IF(COUNT(C1:C7) &lt;&gt; 0,SUM(C1:C7)/COUNT(C1:C7),0)</f>
        <v>0</v>
      </c>
      <c r="T7" s="4">
        <f t="shared" si="38"/>
        <v>0</v>
      </c>
      <c r="U7" s="4">
        <f t="shared" si="38"/>
        <v>0</v>
      </c>
      <c r="V7" s="4">
        <f t="shared" si="38"/>
        <v>0</v>
      </c>
      <c r="W7" s="6">
        <f t="shared" si="16"/>
        <v>0</v>
      </c>
      <c r="X7" s="6">
        <f t="shared" si="17"/>
        <v>0</v>
      </c>
      <c r="Y7" s="6">
        <f t="shared" si="18"/>
        <v>0</v>
      </c>
      <c r="Z7" s="6">
        <f t="shared" si="19"/>
        <v>0</v>
      </c>
      <c r="AA7" s="4">
        <f t="shared" ref="AA7:AD22" si="43">IF(COUNT(G1:G7) &lt;&gt; 0,SUM(G1:G7)/COUNT(G1:G7),0)</f>
        <v>0</v>
      </c>
      <c r="AB7" s="4">
        <f t="shared" si="41"/>
        <v>0</v>
      </c>
      <c r="AC7" s="4">
        <f t="shared" si="41"/>
        <v>0</v>
      </c>
      <c r="AD7" s="4">
        <f t="shared" si="41"/>
        <v>0</v>
      </c>
      <c r="AE7" s="6">
        <f t="shared" si="23"/>
        <v>0</v>
      </c>
      <c r="AF7" s="6">
        <f t="shared" si="24"/>
        <v>0</v>
      </c>
      <c r="AG7" s="6">
        <f t="shared" si="25"/>
        <v>0</v>
      </c>
      <c r="AH7" s="6">
        <f t="shared" si="26"/>
        <v>0</v>
      </c>
      <c r="AI7" s="6" t="e">
        <f t="shared" si="35"/>
        <v>#DIV/0!</v>
      </c>
    </row>
    <row r="8" spans="1:35" x14ac:dyDescent="0.25">
      <c r="A8">
        <v>5</v>
      </c>
      <c r="B8" s="1">
        <v>43857</v>
      </c>
      <c r="C8" s="4">
        <v>1</v>
      </c>
      <c r="D8" s="4">
        <v>0</v>
      </c>
      <c r="E8" s="4">
        <v>0</v>
      </c>
      <c r="F8" s="4">
        <f t="shared" si="9"/>
        <v>1</v>
      </c>
      <c r="G8" s="6">
        <f t="shared" si="10"/>
        <v>1</v>
      </c>
      <c r="H8" s="6">
        <f t="shared" si="11"/>
        <v>0</v>
      </c>
      <c r="I8" s="6">
        <f t="shared" si="27"/>
        <v>0</v>
      </c>
      <c r="J8" s="6">
        <f t="shared" si="28"/>
        <v>1</v>
      </c>
      <c r="K8" s="4"/>
      <c r="L8" s="4"/>
      <c r="M8" s="4"/>
      <c r="N8" s="4"/>
      <c r="O8" s="6"/>
      <c r="P8" s="6"/>
      <c r="Q8" s="6"/>
      <c r="R8" s="6"/>
      <c r="S8" s="4">
        <f t="shared" si="42"/>
        <v>0.16666666666666666</v>
      </c>
      <c r="T8" s="4">
        <f t="shared" si="38"/>
        <v>0</v>
      </c>
      <c r="U8" s="4">
        <f t="shared" si="38"/>
        <v>0</v>
      </c>
      <c r="V8" s="4">
        <f t="shared" si="38"/>
        <v>0</v>
      </c>
      <c r="W8" s="6">
        <f t="shared" si="16"/>
        <v>8.3333333333333329E-2</v>
      </c>
      <c r="X8" s="6">
        <f t="shared" si="17"/>
        <v>0</v>
      </c>
      <c r="Y8" s="6">
        <f t="shared" si="18"/>
        <v>0</v>
      </c>
      <c r="Z8" s="6">
        <f t="shared" si="19"/>
        <v>0</v>
      </c>
      <c r="AA8" s="4">
        <f t="shared" si="43"/>
        <v>0.16666666666666666</v>
      </c>
      <c r="AB8" s="4">
        <f t="shared" si="41"/>
        <v>0</v>
      </c>
      <c r="AC8" s="4">
        <f t="shared" si="41"/>
        <v>0</v>
      </c>
      <c r="AD8" s="4">
        <f t="shared" si="41"/>
        <v>0</v>
      </c>
      <c r="AE8" s="6">
        <f t="shared" si="23"/>
        <v>8.3333333333333329E-2</v>
      </c>
      <c r="AF8" s="6">
        <f t="shared" si="24"/>
        <v>0</v>
      </c>
      <c r="AG8" s="6">
        <f t="shared" si="25"/>
        <v>0</v>
      </c>
      <c r="AH8" s="6">
        <f t="shared" si="26"/>
        <v>0</v>
      </c>
      <c r="AI8" s="6" t="e">
        <f t="shared" si="35"/>
        <v>#DIV/0!</v>
      </c>
    </row>
    <row r="9" spans="1:35" x14ac:dyDescent="0.25">
      <c r="A9">
        <v>6</v>
      </c>
      <c r="B9" s="1">
        <v>43858</v>
      </c>
      <c r="C9" s="4">
        <v>4</v>
      </c>
      <c r="D9" s="4">
        <v>0</v>
      </c>
      <c r="E9" s="4">
        <v>0</v>
      </c>
      <c r="F9" s="4">
        <f t="shared" si="9"/>
        <v>4</v>
      </c>
      <c r="G9" s="6">
        <f t="shared" si="10"/>
        <v>3</v>
      </c>
      <c r="H9" s="6">
        <f t="shared" si="11"/>
        <v>0</v>
      </c>
      <c r="I9" s="6">
        <f t="shared" si="27"/>
        <v>0</v>
      </c>
      <c r="J9" s="6">
        <f t="shared" si="28"/>
        <v>3</v>
      </c>
      <c r="K9" s="4"/>
      <c r="L9" s="4"/>
      <c r="M9" s="4"/>
      <c r="N9" s="4"/>
      <c r="O9" s="6"/>
      <c r="P9" s="6"/>
      <c r="Q9" s="6"/>
      <c r="R9" s="6"/>
      <c r="S9" s="4">
        <f t="shared" si="42"/>
        <v>0.7142857142857143</v>
      </c>
      <c r="T9" s="4">
        <f t="shared" si="38"/>
        <v>0</v>
      </c>
      <c r="U9" s="4">
        <f t="shared" si="38"/>
        <v>0</v>
      </c>
      <c r="V9" s="4">
        <f t="shared" si="38"/>
        <v>0</v>
      </c>
      <c r="W9" s="6">
        <f t="shared" si="16"/>
        <v>0.35714285714285715</v>
      </c>
      <c r="X9" s="6">
        <f t="shared" si="17"/>
        <v>0</v>
      </c>
      <c r="Y9" s="6">
        <f t="shared" si="18"/>
        <v>0</v>
      </c>
      <c r="Z9" s="6">
        <f t="shared" si="19"/>
        <v>0</v>
      </c>
      <c r="AA9" s="4">
        <f t="shared" si="43"/>
        <v>0.5714285714285714</v>
      </c>
      <c r="AB9" s="4">
        <f t="shared" si="41"/>
        <v>0</v>
      </c>
      <c r="AC9" s="4">
        <f t="shared" si="41"/>
        <v>0</v>
      </c>
      <c r="AD9" s="4">
        <f t="shared" si="41"/>
        <v>0</v>
      </c>
      <c r="AE9" s="6">
        <f t="shared" si="23"/>
        <v>0.2857142857142857</v>
      </c>
      <c r="AF9" s="6">
        <f t="shared" si="24"/>
        <v>0</v>
      </c>
      <c r="AG9" s="6">
        <f t="shared" si="25"/>
        <v>0</v>
      </c>
      <c r="AH9" s="6">
        <f t="shared" si="26"/>
        <v>0</v>
      </c>
      <c r="AI9" s="6" t="e">
        <f t="shared" si="35"/>
        <v>#DIV/0!</v>
      </c>
    </row>
    <row r="10" spans="1:35" x14ac:dyDescent="0.25">
      <c r="A10">
        <v>7</v>
      </c>
      <c r="B10" s="1">
        <v>43859</v>
      </c>
      <c r="C10" s="4">
        <v>4</v>
      </c>
      <c r="D10" s="4">
        <v>0</v>
      </c>
      <c r="E10" s="4">
        <v>0</v>
      </c>
      <c r="F10" s="4">
        <f t="shared" si="9"/>
        <v>4</v>
      </c>
      <c r="G10" s="6">
        <f t="shared" si="10"/>
        <v>0</v>
      </c>
      <c r="H10" s="6">
        <f t="shared" si="11"/>
        <v>0</v>
      </c>
      <c r="I10" s="6">
        <f t="shared" si="27"/>
        <v>0</v>
      </c>
      <c r="J10" s="6">
        <f t="shared" si="28"/>
        <v>0</v>
      </c>
      <c r="K10" s="4"/>
      <c r="L10" s="4"/>
      <c r="M10" s="4"/>
      <c r="N10" s="4"/>
      <c r="O10" s="6"/>
      <c r="P10" s="6"/>
      <c r="Q10" s="6"/>
      <c r="R10" s="6"/>
      <c r="S10" s="4">
        <f t="shared" si="42"/>
        <v>1.2857142857142858</v>
      </c>
      <c r="T10" s="4">
        <f t="shared" si="38"/>
        <v>0</v>
      </c>
      <c r="U10" s="4">
        <f t="shared" si="38"/>
        <v>0</v>
      </c>
      <c r="V10" s="4">
        <f t="shared" si="38"/>
        <v>0</v>
      </c>
      <c r="W10" s="6">
        <f t="shared" si="16"/>
        <v>0.6428571428571429</v>
      </c>
      <c r="X10" s="6">
        <f t="shared" si="17"/>
        <v>0</v>
      </c>
      <c r="Y10" s="6">
        <f t="shared" si="18"/>
        <v>0</v>
      </c>
      <c r="Z10" s="6">
        <f t="shared" si="19"/>
        <v>0</v>
      </c>
      <c r="AA10" s="4">
        <f t="shared" si="43"/>
        <v>0.5714285714285714</v>
      </c>
      <c r="AB10" s="4">
        <f t="shared" si="41"/>
        <v>0</v>
      </c>
      <c r="AC10" s="4">
        <f t="shared" si="41"/>
        <v>0</v>
      </c>
      <c r="AD10" s="4">
        <f t="shared" si="41"/>
        <v>0</v>
      </c>
      <c r="AE10" s="6">
        <f t="shared" si="23"/>
        <v>0.2857142857142857</v>
      </c>
      <c r="AF10" s="6">
        <f t="shared" si="24"/>
        <v>0</v>
      </c>
      <c r="AG10" s="6">
        <f t="shared" si="25"/>
        <v>0</v>
      </c>
      <c r="AH10" s="6">
        <f t="shared" si="26"/>
        <v>0</v>
      </c>
      <c r="AI10" s="6" t="e">
        <f t="shared" si="35"/>
        <v>#DIV/0!</v>
      </c>
    </row>
    <row r="11" spans="1:35" x14ac:dyDescent="0.25">
      <c r="A11">
        <v>8</v>
      </c>
      <c r="B11" s="1">
        <v>43860</v>
      </c>
      <c r="C11" s="4">
        <v>4</v>
      </c>
      <c r="D11" s="4">
        <v>0</v>
      </c>
      <c r="E11" s="4">
        <v>0</v>
      </c>
      <c r="F11" s="4">
        <f t="shared" si="9"/>
        <v>4</v>
      </c>
      <c r="G11" s="6">
        <f t="shared" si="10"/>
        <v>0</v>
      </c>
      <c r="H11" s="6">
        <f t="shared" si="11"/>
        <v>0</v>
      </c>
      <c r="I11" s="6">
        <f t="shared" si="27"/>
        <v>0</v>
      </c>
      <c r="J11" s="6">
        <f t="shared" si="28"/>
        <v>0</v>
      </c>
      <c r="K11" s="4"/>
      <c r="L11" s="4"/>
      <c r="M11" s="4"/>
      <c r="N11" s="4"/>
      <c r="O11" s="6"/>
      <c r="P11" s="6"/>
      <c r="Q11" s="6"/>
      <c r="R11" s="6"/>
      <c r="S11" s="4">
        <f t="shared" si="42"/>
        <v>1.8571428571428572</v>
      </c>
      <c r="T11" s="4">
        <f t="shared" si="38"/>
        <v>0</v>
      </c>
      <c r="U11" s="4">
        <f t="shared" si="38"/>
        <v>0</v>
      </c>
      <c r="V11" s="4">
        <f t="shared" si="38"/>
        <v>0</v>
      </c>
      <c r="W11" s="6">
        <f t="shared" si="16"/>
        <v>0.9285714285714286</v>
      </c>
      <c r="X11" s="6">
        <f t="shared" si="17"/>
        <v>0</v>
      </c>
      <c r="Y11" s="6">
        <f t="shared" si="18"/>
        <v>0</v>
      </c>
      <c r="Z11" s="6">
        <f t="shared" si="19"/>
        <v>0</v>
      </c>
      <c r="AA11" s="4">
        <f t="shared" si="43"/>
        <v>0.5714285714285714</v>
      </c>
      <c r="AB11" s="4">
        <f t="shared" si="41"/>
        <v>0</v>
      </c>
      <c r="AC11" s="4">
        <f t="shared" si="41"/>
        <v>0</v>
      </c>
      <c r="AD11" s="4">
        <f t="shared" si="41"/>
        <v>0</v>
      </c>
      <c r="AE11" s="6">
        <f t="shared" si="23"/>
        <v>0.2857142857142857</v>
      </c>
      <c r="AF11" s="6">
        <f t="shared" si="24"/>
        <v>0</v>
      </c>
      <c r="AG11" s="6">
        <f t="shared" si="25"/>
        <v>0</v>
      </c>
      <c r="AH11" s="6">
        <f t="shared" si="26"/>
        <v>0</v>
      </c>
      <c r="AI11" s="6" t="e">
        <f t="shared" si="35"/>
        <v>#DIV/0!</v>
      </c>
    </row>
    <row r="12" spans="1:35" x14ac:dyDescent="0.25">
      <c r="A12">
        <v>9</v>
      </c>
      <c r="B12" s="1">
        <v>43861</v>
      </c>
      <c r="C12" s="4">
        <v>5</v>
      </c>
      <c r="D12" s="4">
        <v>0</v>
      </c>
      <c r="E12" s="4">
        <v>0</v>
      </c>
      <c r="F12" s="4">
        <f t="shared" si="9"/>
        <v>5</v>
      </c>
      <c r="G12" s="6">
        <f t="shared" si="10"/>
        <v>1</v>
      </c>
      <c r="H12" s="6">
        <f t="shared" si="11"/>
        <v>0</v>
      </c>
      <c r="I12" s="6">
        <f t="shared" si="27"/>
        <v>0</v>
      </c>
      <c r="J12" s="6">
        <f t="shared" si="28"/>
        <v>1</v>
      </c>
      <c r="K12" s="4"/>
      <c r="L12" s="4"/>
      <c r="M12" s="4"/>
      <c r="N12" s="4"/>
      <c r="O12" s="6"/>
      <c r="P12" s="6"/>
      <c r="Q12" s="6"/>
      <c r="R12" s="6"/>
      <c r="S12" s="4">
        <f t="shared" si="42"/>
        <v>2.5714285714285716</v>
      </c>
      <c r="T12" s="4">
        <f t="shared" si="38"/>
        <v>0</v>
      </c>
      <c r="U12" s="4">
        <f t="shared" si="38"/>
        <v>0</v>
      </c>
      <c r="V12" s="4">
        <f t="shared" si="38"/>
        <v>0</v>
      </c>
      <c r="W12" s="6">
        <f t="shared" si="16"/>
        <v>1.2857142857142858</v>
      </c>
      <c r="X12" s="6">
        <f t="shared" si="17"/>
        <v>0</v>
      </c>
      <c r="Y12" s="6">
        <f t="shared" si="18"/>
        <v>0</v>
      </c>
      <c r="Z12" s="6">
        <f t="shared" si="19"/>
        <v>0</v>
      </c>
      <c r="AA12" s="4">
        <f t="shared" si="43"/>
        <v>0.7142857142857143</v>
      </c>
      <c r="AB12" s="4">
        <f t="shared" si="41"/>
        <v>0</v>
      </c>
      <c r="AC12" s="4">
        <f t="shared" si="41"/>
        <v>0</v>
      </c>
      <c r="AD12" s="4">
        <f t="shared" si="41"/>
        <v>0</v>
      </c>
      <c r="AE12" s="6">
        <f t="shared" si="23"/>
        <v>0.35714285714285715</v>
      </c>
      <c r="AF12" s="6">
        <f t="shared" si="24"/>
        <v>0</v>
      </c>
      <c r="AG12" s="6">
        <f t="shared" si="25"/>
        <v>0</v>
      </c>
      <c r="AH12" s="6">
        <f t="shared" si="26"/>
        <v>0</v>
      </c>
      <c r="AI12" s="6">
        <f t="shared" si="35"/>
        <v>4.2857142857142865</v>
      </c>
    </row>
    <row r="13" spans="1:35" x14ac:dyDescent="0.25">
      <c r="A13">
        <v>10</v>
      </c>
      <c r="B13" s="2">
        <v>43862</v>
      </c>
      <c r="C13" s="4">
        <v>8</v>
      </c>
      <c r="D13" s="4">
        <v>0</v>
      </c>
      <c r="E13" s="4">
        <v>0</v>
      </c>
      <c r="F13" s="4">
        <f t="shared" si="9"/>
        <v>8</v>
      </c>
      <c r="G13" s="6">
        <f t="shared" ref="G13:G68" si="44">C13-C12</f>
        <v>3</v>
      </c>
      <c r="H13" s="6">
        <f t="shared" ref="H13:H68" si="45">D13-D12</f>
        <v>0</v>
      </c>
      <c r="I13" s="6">
        <f t="shared" si="27"/>
        <v>0</v>
      </c>
      <c r="J13" s="6">
        <f t="shared" si="28"/>
        <v>3</v>
      </c>
      <c r="K13" s="4">
        <f>SUM(C7:C13)</f>
        <v>26</v>
      </c>
      <c r="L13" s="4">
        <f>SUM(D7:D13)</f>
        <v>0</v>
      </c>
      <c r="M13" s="4">
        <f>SUM(E7:E13)</f>
        <v>0</v>
      </c>
      <c r="N13" s="4">
        <f>SUM(F7:F13)</f>
        <v>26</v>
      </c>
      <c r="O13" s="6">
        <f>SUM(G7:G13)</f>
        <v>8</v>
      </c>
      <c r="P13" s="6">
        <f t="shared" ref="P13:R13" si="46">SUM(H7:H13)</f>
        <v>0</v>
      </c>
      <c r="Q13" s="6">
        <f t="shared" si="46"/>
        <v>0</v>
      </c>
      <c r="R13" s="6">
        <f t="shared" si="46"/>
        <v>8</v>
      </c>
      <c r="S13" s="4">
        <f t="shared" si="42"/>
        <v>3.7142857142857144</v>
      </c>
      <c r="T13" s="4">
        <f t="shared" si="38"/>
        <v>0</v>
      </c>
      <c r="U13" s="4">
        <f t="shared" si="38"/>
        <v>0</v>
      </c>
      <c r="V13" s="4">
        <f t="shared" si="38"/>
        <v>0</v>
      </c>
      <c r="W13" s="6">
        <f t="shared" si="16"/>
        <v>1.8571428571428572</v>
      </c>
      <c r="X13" s="6">
        <f t="shared" si="17"/>
        <v>0</v>
      </c>
      <c r="Y13" s="6">
        <f t="shared" si="18"/>
        <v>0</v>
      </c>
      <c r="Z13" s="6">
        <f t="shared" si="19"/>
        <v>0</v>
      </c>
      <c r="AA13" s="4">
        <f t="shared" si="43"/>
        <v>1.1428571428571428</v>
      </c>
      <c r="AB13" s="4">
        <f t="shared" si="41"/>
        <v>0</v>
      </c>
      <c r="AC13" s="4">
        <f t="shared" si="41"/>
        <v>0</v>
      </c>
      <c r="AD13" s="4">
        <f t="shared" si="41"/>
        <v>0</v>
      </c>
      <c r="AE13" s="6">
        <f t="shared" si="23"/>
        <v>0.5714285714285714</v>
      </c>
      <c r="AF13" s="6">
        <f t="shared" si="24"/>
        <v>0</v>
      </c>
      <c r="AG13" s="6">
        <f t="shared" si="25"/>
        <v>0</v>
      </c>
      <c r="AH13" s="6">
        <f t="shared" si="26"/>
        <v>0</v>
      </c>
      <c r="AI13" s="6">
        <f t="shared" si="35"/>
        <v>2</v>
      </c>
    </row>
    <row r="14" spans="1:35" x14ac:dyDescent="0.25">
      <c r="A14">
        <v>11</v>
      </c>
      <c r="B14" s="1">
        <v>43863</v>
      </c>
      <c r="C14" s="4">
        <v>10</v>
      </c>
      <c r="D14" s="4">
        <v>0</v>
      </c>
      <c r="E14" s="4">
        <v>0</v>
      </c>
      <c r="F14" s="4">
        <f t="shared" si="9"/>
        <v>10</v>
      </c>
      <c r="G14" s="6">
        <f t="shared" si="44"/>
        <v>2</v>
      </c>
      <c r="H14" s="6">
        <f t="shared" si="45"/>
        <v>0</v>
      </c>
      <c r="I14" s="6">
        <f t="shared" si="27"/>
        <v>0</v>
      </c>
      <c r="J14" s="6">
        <f t="shared" si="28"/>
        <v>2</v>
      </c>
      <c r="K14" s="4"/>
      <c r="L14" s="4"/>
      <c r="M14" s="4"/>
      <c r="N14" s="4"/>
      <c r="O14" s="6"/>
      <c r="P14" s="6"/>
      <c r="Q14" s="6"/>
      <c r="R14" s="6"/>
      <c r="S14" s="4">
        <f t="shared" si="42"/>
        <v>5.1428571428571432</v>
      </c>
      <c r="T14" s="4">
        <f t="shared" si="38"/>
        <v>0</v>
      </c>
      <c r="U14" s="4">
        <f t="shared" si="38"/>
        <v>0</v>
      </c>
      <c r="V14" s="4">
        <f t="shared" si="38"/>
        <v>0</v>
      </c>
      <c r="W14" s="6">
        <f t="shared" si="16"/>
        <v>2.5714285714285716</v>
      </c>
      <c r="X14" s="6">
        <f t="shared" si="17"/>
        <v>0</v>
      </c>
      <c r="Y14" s="6">
        <f t="shared" si="18"/>
        <v>0</v>
      </c>
      <c r="Z14" s="6">
        <f t="shared" si="19"/>
        <v>0</v>
      </c>
      <c r="AA14" s="4">
        <f t="shared" si="43"/>
        <v>1.4285714285714286</v>
      </c>
      <c r="AB14" s="4">
        <f t="shared" si="41"/>
        <v>0</v>
      </c>
      <c r="AC14" s="4">
        <f t="shared" si="41"/>
        <v>0</v>
      </c>
      <c r="AD14" s="4">
        <f t="shared" si="41"/>
        <v>0</v>
      </c>
      <c r="AE14" s="6">
        <f t="shared" si="23"/>
        <v>0.7142857142857143</v>
      </c>
      <c r="AF14" s="6">
        <f t="shared" si="24"/>
        <v>0</v>
      </c>
      <c r="AG14" s="6">
        <f t="shared" si="25"/>
        <v>0</v>
      </c>
      <c r="AH14" s="6">
        <f t="shared" si="26"/>
        <v>0</v>
      </c>
      <c r="AI14" s="6">
        <f t="shared" si="35"/>
        <v>2.5</v>
      </c>
    </row>
    <row r="15" spans="1:35" x14ac:dyDescent="0.25">
      <c r="A15">
        <v>12</v>
      </c>
      <c r="B15" s="1">
        <v>43864</v>
      </c>
      <c r="C15" s="4">
        <v>12</v>
      </c>
      <c r="D15" s="4">
        <v>0</v>
      </c>
      <c r="E15" s="4">
        <v>0</v>
      </c>
      <c r="F15" s="4">
        <f t="shared" si="9"/>
        <v>12</v>
      </c>
      <c r="G15" s="6">
        <f t="shared" si="44"/>
        <v>2</v>
      </c>
      <c r="H15" s="6">
        <f t="shared" si="45"/>
        <v>0</v>
      </c>
      <c r="I15" s="6">
        <f t="shared" si="27"/>
        <v>0</v>
      </c>
      <c r="J15" s="6">
        <f t="shared" si="28"/>
        <v>2</v>
      </c>
      <c r="K15" s="4"/>
      <c r="L15" s="4"/>
      <c r="M15" s="4"/>
      <c r="N15" s="4"/>
      <c r="O15" s="6"/>
      <c r="P15" s="6"/>
      <c r="Q15" s="6"/>
      <c r="R15" s="6"/>
      <c r="S15" s="4">
        <f t="shared" si="42"/>
        <v>6.7142857142857144</v>
      </c>
      <c r="T15" s="4">
        <f t="shared" si="38"/>
        <v>0</v>
      </c>
      <c r="U15" s="4">
        <f t="shared" si="38"/>
        <v>0</v>
      </c>
      <c r="V15" s="4">
        <f t="shared" si="38"/>
        <v>0</v>
      </c>
      <c r="W15" s="6">
        <f t="shared" si="16"/>
        <v>3.3571428571428572</v>
      </c>
      <c r="X15" s="6">
        <f t="shared" si="17"/>
        <v>0</v>
      </c>
      <c r="Y15" s="6">
        <f t="shared" si="18"/>
        <v>0</v>
      </c>
      <c r="Z15" s="6">
        <f t="shared" si="19"/>
        <v>0</v>
      </c>
      <c r="AA15" s="4">
        <f t="shared" si="43"/>
        <v>1.5714285714285714</v>
      </c>
      <c r="AB15" s="4">
        <f t="shared" si="41"/>
        <v>0</v>
      </c>
      <c r="AC15" s="4">
        <f t="shared" si="41"/>
        <v>0</v>
      </c>
      <c r="AD15" s="4">
        <f t="shared" si="41"/>
        <v>0</v>
      </c>
      <c r="AE15" s="6">
        <f t="shared" si="23"/>
        <v>0.7857142857142857</v>
      </c>
      <c r="AF15" s="6">
        <f t="shared" si="24"/>
        <v>0</v>
      </c>
      <c r="AG15" s="6">
        <f t="shared" si="25"/>
        <v>0</v>
      </c>
      <c r="AH15" s="6">
        <f t="shared" si="26"/>
        <v>0</v>
      </c>
      <c r="AI15" s="6">
        <f t="shared" si="35"/>
        <v>2.75</v>
      </c>
    </row>
    <row r="16" spans="1:35" x14ac:dyDescent="0.25">
      <c r="A16">
        <v>13</v>
      </c>
      <c r="B16" s="1">
        <v>43865</v>
      </c>
      <c r="C16" s="4">
        <v>12</v>
      </c>
      <c r="D16" s="4">
        <v>0</v>
      </c>
      <c r="E16" s="4">
        <v>0</v>
      </c>
      <c r="F16" s="4">
        <f t="shared" si="9"/>
        <v>12</v>
      </c>
      <c r="G16" s="6">
        <f t="shared" si="44"/>
        <v>0</v>
      </c>
      <c r="H16" s="6">
        <f t="shared" si="45"/>
        <v>0</v>
      </c>
      <c r="I16" s="6">
        <f t="shared" si="27"/>
        <v>0</v>
      </c>
      <c r="J16" s="6">
        <f t="shared" si="28"/>
        <v>0</v>
      </c>
      <c r="K16" s="4"/>
      <c r="L16" s="4"/>
      <c r="M16" s="4"/>
      <c r="N16" s="4"/>
      <c r="O16" s="6"/>
      <c r="P16" s="6"/>
      <c r="Q16" s="6"/>
      <c r="R16" s="6"/>
      <c r="S16" s="4">
        <f t="shared" si="42"/>
        <v>7.8571428571428568</v>
      </c>
      <c r="T16" s="4">
        <f t="shared" si="38"/>
        <v>0</v>
      </c>
      <c r="U16" s="4">
        <f t="shared" si="38"/>
        <v>0</v>
      </c>
      <c r="V16" s="4">
        <f t="shared" si="38"/>
        <v>0</v>
      </c>
      <c r="W16" s="6">
        <f t="shared" si="16"/>
        <v>3.9285714285714284</v>
      </c>
      <c r="X16" s="6">
        <f t="shared" si="17"/>
        <v>0</v>
      </c>
      <c r="Y16" s="6">
        <f t="shared" si="18"/>
        <v>0</v>
      </c>
      <c r="Z16" s="6">
        <f t="shared" si="19"/>
        <v>0</v>
      </c>
      <c r="AA16" s="4">
        <f t="shared" si="43"/>
        <v>1.1428571428571428</v>
      </c>
      <c r="AB16" s="4">
        <f t="shared" si="41"/>
        <v>0</v>
      </c>
      <c r="AC16" s="4">
        <f t="shared" si="41"/>
        <v>0</v>
      </c>
      <c r="AD16" s="4">
        <f t="shared" si="41"/>
        <v>0</v>
      </c>
      <c r="AE16" s="6">
        <f t="shared" si="23"/>
        <v>0.5714285714285714</v>
      </c>
      <c r="AF16" s="6">
        <f t="shared" si="24"/>
        <v>0</v>
      </c>
      <c r="AG16" s="6">
        <f t="shared" si="25"/>
        <v>0</v>
      </c>
      <c r="AH16" s="6">
        <f t="shared" si="26"/>
        <v>0</v>
      </c>
      <c r="AI16" s="6">
        <f t="shared" si="35"/>
        <v>1.5999999999999999</v>
      </c>
    </row>
    <row r="17" spans="1:35" x14ac:dyDescent="0.25">
      <c r="A17">
        <v>14</v>
      </c>
      <c r="B17" s="1">
        <v>43866</v>
      </c>
      <c r="C17" s="4">
        <v>12</v>
      </c>
      <c r="D17" s="4">
        <v>0</v>
      </c>
      <c r="E17" s="4">
        <v>0</v>
      </c>
      <c r="F17" s="4">
        <f t="shared" si="9"/>
        <v>12</v>
      </c>
      <c r="G17" s="6">
        <f t="shared" si="44"/>
        <v>0</v>
      </c>
      <c r="H17" s="6">
        <f t="shared" si="45"/>
        <v>0</v>
      </c>
      <c r="I17" s="6">
        <f t="shared" si="27"/>
        <v>0</v>
      </c>
      <c r="J17" s="6">
        <f t="shared" si="28"/>
        <v>0</v>
      </c>
      <c r="K17" s="4"/>
      <c r="L17" s="4"/>
      <c r="M17" s="4"/>
      <c r="N17" s="4"/>
      <c r="O17" s="6"/>
      <c r="P17" s="6"/>
      <c r="Q17" s="6"/>
      <c r="R17" s="6"/>
      <c r="S17" s="4">
        <f t="shared" si="42"/>
        <v>9</v>
      </c>
      <c r="T17" s="4">
        <f t="shared" si="38"/>
        <v>0</v>
      </c>
      <c r="U17" s="4">
        <f t="shared" si="38"/>
        <v>0</v>
      </c>
      <c r="V17" s="4">
        <f t="shared" si="38"/>
        <v>0</v>
      </c>
      <c r="W17" s="6">
        <f t="shared" si="16"/>
        <v>4.5</v>
      </c>
      <c r="X17" s="6">
        <f t="shared" si="17"/>
        <v>0</v>
      </c>
      <c r="Y17" s="6">
        <f t="shared" si="18"/>
        <v>0</v>
      </c>
      <c r="Z17" s="6">
        <f t="shared" si="19"/>
        <v>0</v>
      </c>
      <c r="AA17" s="4">
        <f t="shared" si="43"/>
        <v>1.1428571428571428</v>
      </c>
      <c r="AB17" s="4">
        <f t="shared" si="41"/>
        <v>0</v>
      </c>
      <c r="AC17" s="4">
        <f t="shared" si="41"/>
        <v>0</v>
      </c>
      <c r="AD17" s="4">
        <f t="shared" si="41"/>
        <v>0</v>
      </c>
      <c r="AE17" s="6">
        <f t="shared" si="23"/>
        <v>0.5714285714285714</v>
      </c>
      <c r="AF17" s="6">
        <f t="shared" si="24"/>
        <v>0</v>
      </c>
      <c r="AG17" s="6">
        <f t="shared" si="25"/>
        <v>0</v>
      </c>
      <c r="AH17" s="6">
        <f t="shared" si="26"/>
        <v>0</v>
      </c>
      <c r="AI17" s="6">
        <f t="shared" si="35"/>
        <v>1</v>
      </c>
    </row>
    <row r="18" spans="1:35" x14ac:dyDescent="0.25">
      <c r="A18">
        <v>15</v>
      </c>
      <c r="B18" s="1">
        <v>43867</v>
      </c>
      <c r="C18" s="4">
        <v>12</v>
      </c>
      <c r="D18" s="4">
        <v>0</v>
      </c>
      <c r="E18" s="4">
        <v>0</v>
      </c>
      <c r="F18" s="4">
        <f t="shared" si="9"/>
        <v>12</v>
      </c>
      <c r="G18" s="6">
        <f t="shared" si="44"/>
        <v>0</v>
      </c>
      <c r="H18" s="6">
        <f t="shared" si="45"/>
        <v>0</v>
      </c>
      <c r="I18" s="6">
        <f t="shared" si="27"/>
        <v>0</v>
      </c>
      <c r="J18" s="6">
        <f t="shared" si="28"/>
        <v>0</v>
      </c>
      <c r="K18" s="4"/>
      <c r="L18" s="4"/>
      <c r="M18" s="4"/>
      <c r="N18" s="4"/>
      <c r="O18" s="6"/>
      <c r="P18" s="6"/>
      <c r="Q18" s="6"/>
      <c r="R18" s="6"/>
      <c r="S18" s="4">
        <f t="shared" si="42"/>
        <v>10.142857142857142</v>
      </c>
      <c r="T18" s="4">
        <f t="shared" si="38"/>
        <v>0</v>
      </c>
      <c r="U18" s="4">
        <f t="shared" si="38"/>
        <v>0</v>
      </c>
      <c r="V18" s="4">
        <f t="shared" si="38"/>
        <v>0</v>
      </c>
      <c r="W18" s="6">
        <f t="shared" si="16"/>
        <v>5.0714285714285712</v>
      </c>
      <c r="X18" s="6">
        <f t="shared" si="17"/>
        <v>0</v>
      </c>
      <c r="Y18" s="6">
        <f t="shared" si="18"/>
        <v>0</v>
      </c>
      <c r="Z18" s="6">
        <f t="shared" si="19"/>
        <v>0</v>
      </c>
      <c r="AA18" s="4">
        <f t="shared" si="43"/>
        <v>1.1428571428571428</v>
      </c>
      <c r="AB18" s="4">
        <f t="shared" si="41"/>
        <v>0</v>
      </c>
      <c r="AC18" s="4">
        <f t="shared" si="41"/>
        <v>0</v>
      </c>
      <c r="AD18" s="4">
        <f t="shared" si="41"/>
        <v>0</v>
      </c>
      <c r="AE18" s="6">
        <f t="shared" si="23"/>
        <v>0.5714285714285714</v>
      </c>
      <c r="AF18" s="6">
        <f t="shared" si="24"/>
        <v>0</v>
      </c>
      <c r="AG18" s="6">
        <f t="shared" si="25"/>
        <v>0</v>
      </c>
      <c r="AH18" s="6">
        <f t="shared" si="26"/>
        <v>0</v>
      </c>
      <c r="AI18" s="6">
        <f t="shared" si="35"/>
        <v>0.79999999999999993</v>
      </c>
    </row>
    <row r="19" spans="1:35" x14ac:dyDescent="0.25">
      <c r="A19">
        <v>16</v>
      </c>
      <c r="B19" s="1">
        <v>43868</v>
      </c>
      <c r="C19" s="4">
        <v>13</v>
      </c>
      <c r="D19" s="4">
        <v>0</v>
      </c>
      <c r="E19" s="4">
        <v>0</v>
      </c>
      <c r="F19" s="4">
        <f t="shared" si="9"/>
        <v>13</v>
      </c>
      <c r="G19" s="6">
        <f t="shared" si="44"/>
        <v>1</v>
      </c>
      <c r="H19" s="6">
        <f t="shared" si="45"/>
        <v>0</v>
      </c>
      <c r="I19" s="6">
        <f t="shared" si="27"/>
        <v>0</v>
      </c>
      <c r="J19" s="6">
        <f t="shared" si="28"/>
        <v>1</v>
      </c>
      <c r="K19" s="4"/>
      <c r="L19" s="4"/>
      <c r="M19" s="4"/>
      <c r="N19" s="4"/>
      <c r="O19" s="6"/>
      <c r="P19" s="6"/>
      <c r="Q19" s="6"/>
      <c r="R19" s="6"/>
      <c r="S19" s="4">
        <f t="shared" si="42"/>
        <v>11.285714285714286</v>
      </c>
      <c r="T19" s="4">
        <f t="shared" si="38"/>
        <v>0</v>
      </c>
      <c r="U19" s="4">
        <f t="shared" si="38"/>
        <v>0</v>
      </c>
      <c r="V19" s="4">
        <f t="shared" si="38"/>
        <v>0</v>
      </c>
      <c r="W19" s="6">
        <f t="shared" si="16"/>
        <v>5.6428571428571432</v>
      </c>
      <c r="X19" s="6">
        <f t="shared" si="17"/>
        <v>0</v>
      </c>
      <c r="Y19" s="6">
        <f t="shared" si="18"/>
        <v>0</v>
      </c>
      <c r="Z19" s="6">
        <f t="shared" si="19"/>
        <v>0</v>
      </c>
      <c r="AA19" s="4">
        <f t="shared" si="43"/>
        <v>1.1428571428571428</v>
      </c>
      <c r="AB19" s="4">
        <f t="shared" si="41"/>
        <v>0</v>
      </c>
      <c r="AC19" s="4">
        <f t="shared" si="41"/>
        <v>0</v>
      </c>
      <c r="AD19" s="4">
        <f t="shared" si="41"/>
        <v>0</v>
      </c>
      <c r="AE19" s="6">
        <f t="shared" si="23"/>
        <v>0.5714285714285714</v>
      </c>
      <c r="AF19" s="6">
        <f t="shared" si="24"/>
        <v>0</v>
      </c>
      <c r="AG19" s="6">
        <f t="shared" si="25"/>
        <v>0</v>
      </c>
      <c r="AH19" s="6">
        <f t="shared" si="26"/>
        <v>0</v>
      </c>
      <c r="AI19" s="6">
        <f t="shared" si="35"/>
        <v>0.72727272727272729</v>
      </c>
    </row>
    <row r="20" spans="1:35" x14ac:dyDescent="0.25">
      <c r="A20">
        <v>17</v>
      </c>
      <c r="B20" s="1">
        <v>43869</v>
      </c>
      <c r="C20" s="4">
        <v>13</v>
      </c>
      <c r="D20" s="4">
        <v>0</v>
      </c>
      <c r="E20" s="4">
        <v>0</v>
      </c>
      <c r="F20" s="4">
        <f t="shared" si="9"/>
        <v>13</v>
      </c>
      <c r="G20" s="6">
        <f t="shared" si="44"/>
        <v>0</v>
      </c>
      <c r="H20" s="6">
        <f t="shared" si="45"/>
        <v>0</v>
      </c>
      <c r="I20" s="6">
        <f t="shared" si="27"/>
        <v>0</v>
      </c>
      <c r="J20" s="6">
        <f t="shared" si="28"/>
        <v>0</v>
      </c>
      <c r="K20" s="4"/>
      <c r="L20" s="4"/>
      <c r="M20" s="4"/>
      <c r="N20" s="4"/>
      <c r="O20" s="6"/>
      <c r="P20" s="6"/>
      <c r="Q20" s="6"/>
      <c r="R20" s="6"/>
      <c r="S20" s="4">
        <f t="shared" si="42"/>
        <v>12</v>
      </c>
      <c r="T20" s="4">
        <f t="shared" si="38"/>
        <v>0</v>
      </c>
      <c r="U20" s="4">
        <f t="shared" si="38"/>
        <v>0</v>
      </c>
      <c r="V20" s="4">
        <f t="shared" si="38"/>
        <v>0</v>
      </c>
      <c r="W20" s="6">
        <f t="shared" si="16"/>
        <v>6</v>
      </c>
      <c r="X20" s="6">
        <f t="shared" si="17"/>
        <v>0</v>
      </c>
      <c r="Y20" s="6">
        <f t="shared" si="18"/>
        <v>0</v>
      </c>
      <c r="Z20" s="6">
        <f t="shared" si="19"/>
        <v>0</v>
      </c>
      <c r="AA20" s="4">
        <f t="shared" si="43"/>
        <v>0.7142857142857143</v>
      </c>
      <c r="AB20" s="4">
        <f t="shared" si="41"/>
        <v>0</v>
      </c>
      <c r="AC20" s="4">
        <f t="shared" si="41"/>
        <v>0</v>
      </c>
      <c r="AD20" s="4">
        <f t="shared" si="41"/>
        <v>0</v>
      </c>
      <c r="AE20" s="6">
        <f t="shared" si="23"/>
        <v>0.35714285714285715</v>
      </c>
      <c r="AF20" s="6">
        <f t="shared" si="24"/>
        <v>0</v>
      </c>
      <c r="AG20" s="6">
        <f t="shared" si="25"/>
        <v>0</v>
      </c>
      <c r="AH20" s="6">
        <f t="shared" si="26"/>
        <v>0</v>
      </c>
      <c r="AI20" s="6">
        <f t="shared" si="35"/>
        <v>0.625</v>
      </c>
    </row>
    <row r="21" spans="1:35" x14ac:dyDescent="0.25">
      <c r="A21">
        <v>18</v>
      </c>
      <c r="B21" s="1">
        <v>43870</v>
      </c>
      <c r="C21" s="4">
        <v>14</v>
      </c>
      <c r="D21" s="4">
        <v>0</v>
      </c>
      <c r="E21" s="4">
        <v>0</v>
      </c>
      <c r="F21" s="4">
        <f t="shared" si="9"/>
        <v>14</v>
      </c>
      <c r="G21" s="6">
        <f t="shared" si="44"/>
        <v>1</v>
      </c>
      <c r="H21" s="6">
        <f t="shared" si="45"/>
        <v>0</v>
      </c>
      <c r="I21" s="6">
        <f t="shared" si="27"/>
        <v>0</v>
      </c>
      <c r="J21" s="6">
        <f t="shared" si="28"/>
        <v>1</v>
      </c>
      <c r="K21" s="4"/>
      <c r="L21" s="4"/>
      <c r="M21" s="4"/>
      <c r="N21" s="4"/>
      <c r="O21" s="6"/>
      <c r="P21" s="6"/>
      <c r="Q21" s="6"/>
      <c r="R21" s="6"/>
      <c r="S21" s="4">
        <f t="shared" si="42"/>
        <v>12.571428571428571</v>
      </c>
      <c r="T21" s="4">
        <f t="shared" si="38"/>
        <v>0</v>
      </c>
      <c r="U21" s="4">
        <f t="shared" si="38"/>
        <v>0</v>
      </c>
      <c r="V21" s="4">
        <f t="shared" si="38"/>
        <v>0</v>
      </c>
      <c r="W21" s="6">
        <f t="shared" si="16"/>
        <v>6.2857142857142856</v>
      </c>
      <c r="X21" s="6">
        <f t="shared" si="17"/>
        <v>0</v>
      </c>
      <c r="Y21" s="6">
        <f t="shared" si="18"/>
        <v>0</v>
      </c>
      <c r="Z21" s="6">
        <f t="shared" si="19"/>
        <v>0</v>
      </c>
      <c r="AA21" s="4">
        <f t="shared" si="43"/>
        <v>0.5714285714285714</v>
      </c>
      <c r="AB21" s="4">
        <f t="shared" si="41"/>
        <v>0</v>
      </c>
      <c r="AC21" s="4">
        <f t="shared" si="41"/>
        <v>0</v>
      </c>
      <c r="AD21" s="4">
        <f t="shared" si="41"/>
        <v>0</v>
      </c>
      <c r="AE21" s="6">
        <f t="shared" si="23"/>
        <v>0.2857142857142857</v>
      </c>
      <c r="AF21" s="6">
        <f t="shared" si="24"/>
        <v>0</v>
      </c>
      <c r="AG21" s="6">
        <f t="shared" si="25"/>
        <v>0</v>
      </c>
      <c r="AH21" s="6">
        <f t="shared" si="26"/>
        <v>0</v>
      </c>
      <c r="AI21" s="6">
        <f t="shared" si="35"/>
        <v>0.5</v>
      </c>
    </row>
    <row r="22" spans="1:35" x14ac:dyDescent="0.25">
      <c r="A22">
        <v>19</v>
      </c>
      <c r="B22" s="1">
        <v>43871</v>
      </c>
      <c r="C22" s="4">
        <v>14</v>
      </c>
      <c r="D22" s="4">
        <v>0</v>
      </c>
      <c r="E22" s="4">
        <v>0</v>
      </c>
      <c r="F22" s="4">
        <f t="shared" si="9"/>
        <v>14</v>
      </c>
      <c r="G22" s="6">
        <f t="shared" si="44"/>
        <v>0</v>
      </c>
      <c r="H22" s="6">
        <f t="shared" si="45"/>
        <v>0</v>
      </c>
      <c r="I22" s="6">
        <f t="shared" si="27"/>
        <v>0</v>
      </c>
      <c r="J22" s="6">
        <f t="shared" si="28"/>
        <v>0</v>
      </c>
      <c r="K22" s="4"/>
      <c r="L22" s="4"/>
      <c r="M22" s="4"/>
      <c r="N22" s="4"/>
      <c r="O22" s="6"/>
      <c r="P22" s="6"/>
      <c r="Q22" s="6"/>
      <c r="R22" s="6"/>
      <c r="S22" s="4">
        <f t="shared" si="42"/>
        <v>12.857142857142858</v>
      </c>
      <c r="T22" s="4">
        <f t="shared" si="42"/>
        <v>0</v>
      </c>
      <c r="U22" s="4">
        <f t="shared" si="42"/>
        <v>0</v>
      </c>
      <c r="V22" s="4">
        <f t="shared" si="42"/>
        <v>12.857142857142858</v>
      </c>
      <c r="W22" s="6">
        <f t="shared" si="16"/>
        <v>6.4285714285714288</v>
      </c>
      <c r="X22" s="6">
        <f t="shared" si="17"/>
        <v>0</v>
      </c>
      <c r="Y22" s="6">
        <f t="shared" si="18"/>
        <v>0</v>
      </c>
      <c r="Z22" s="6">
        <f t="shared" si="19"/>
        <v>6.4285714285714288</v>
      </c>
      <c r="AA22" s="4">
        <f t="shared" si="43"/>
        <v>0.2857142857142857</v>
      </c>
      <c r="AB22" s="4">
        <f t="shared" si="43"/>
        <v>0</v>
      </c>
      <c r="AC22" s="4">
        <f t="shared" si="43"/>
        <v>0</v>
      </c>
      <c r="AD22" s="4">
        <f t="shared" si="43"/>
        <v>0.2857142857142857</v>
      </c>
      <c r="AE22" s="6">
        <f t="shared" si="23"/>
        <v>0.14285714285714285</v>
      </c>
      <c r="AF22" s="6">
        <f t="shared" si="24"/>
        <v>0</v>
      </c>
      <c r="AG22" s="6">
        <f t="shared" si="25"/>
        <v>0</v>
      </c>
      <c r="AH22" s="6">
        <f t="shared" si="26"/>
        <v>0.14285714285714285</v>
      </c>
      <c r="AI22" s="6">
        <f t="shared" si="35"/>
        <v>0.25</v>
      </c>
    </row>
    <row r="23" spans="1:35" x14ac:dyDescent="0.25">
      <c r="A23">
        <v>20</v>
      </c>
      <c r="B23" s="1">
        <v>43872</v>
      </c>
      <c r="C23" s="4">
        <v>16</v>
      </c>
      <c r="D23" s="4">
        <v>0</v>
      </c>
      <c r="E23" s="4">
        <v>0</v>
      </c>
      <c r="F23" s="4">
        <f t="shared" si="9"/>
        <v>16</v>
      </c>
      <c r="G23" s="6">
        <f t="shared" si="44"/>
        <v>2</v>
      </c>
      <c r="H23" s="6">
        <f t="shared" si="45"/>
        <v>0</v>
      </c>
      <c r="I23" s="6">
        <f t="shared" si="27"/>
        <v>0</v>
      </c>
      <c r="J23" s="6">
        <f t="shared" si="28"/>
        <v>2</v>
      </c>
      <c r="K23" s="4"/>
      <c r="L23" s="4"/>
      <c r="M23" s="4"/>
      <c r="N23" s="4"/>
      <c r="O23" s="6"/>
      <c r="P23" s="6"/>
      <c r="Q23" s="6"/>
      <c r="R23" s="6"/>
      <c r="S23" s="4">
        <f t="shared" ref="S23:V38" si="47">IF(COUNT(C17:C23) &lt;&gt; 0,SUM(C17:C23)/COUNT(C17:C23),0)</f>
        <v>13.428571428571429</v>
      </c>
      <c r="T23" s="4">
        <f t="shared" si="47"/>
        <v>0</v>
      </c>
      <c r="U23" s="4">
        <f t="shared" si="47"/>
        <v>0</v>
      </c>
      <c r="V23" s="4">
        <f t="shared" si="47"/>
        <v>13.428571428571429</v>
      </c>
      <c r="W23" s="6">
        <f t="shared" si="16"/>
        <v>6.7142857142857144</v>
      </c>
      <c r="X23" s="6">
        <f t="shared" si="17"/>
        <v>0</v>
      </c>
      <c r="Y23" s="6">
        <f t="shared" si="18"/>
        <v>0</v>
      </c>
      <c r="Z23" s="6">
        <f t="shared" si="19"/>
        <v>6.7142857142857144</v>
      </c>
      <c r="AA23" s="4">
        <f t="shared" ref="AA23:AD38" si="48">IF(COUNT(G17:G23) &lt;&gt; 0,SUM(G17:G23)/COUNT(G17:G23),0)</f>
        <v>0.5714285714285714</v>
      </c>
      <c r="AB23" s="4">
        <f t="shared" si="48"/>
        <v>0</v>
      </c>
      <c r="AC23" s="4">
        <f t="shared" si="48"/>
        <v>0</v>
      </c>
      <c r="AD23" s="4">
        <f t="shared" si="48"/>
        <v>0.5714285714285714</v>
      </c>
      <c r="AE23" s="6">
        <f t="shared" si="23"/>
        <v>0.2857142857142857</v>
      </c>
      <c r="AF23" s="6">
        <f t="shared" si="24"/>
        <v>0</v>
      </c>
      <c r="AG23" s="6">
        <f t="shared" si="25"/>
        <v>0</v>
      </c>
      <c r="AH23" s="6">
        <f t="shared" si="26"/>
        <v>0.2857142857142857</v>
      </c>
      <c r="AI23" s="6">
        <f t="shared" si="35"/>
        <v>0.5</v>
      </c>
    </row>
    <row r="24" spans="1:35" x14ac:dyDescent="0.25">
      <c r="A24">
        <v>21</v>
      </c>
      <c r="B24" s="1">
        <v>43873</v>
      </c>
      <c r="C24" s="4">
        <v>16</v>
      </c>
      <c r="D24" s="4">
        <v>0</v>
      </c>
      <c r="E24" s="4">
        <v>0</v>
      </c>
      <c r="F24" s="4">
        <f t="shared" si="9"/>
        <v>16</v>
      </c>
      <c r="G24" s="6">
        <f t="shared" si="44"/>
        <v>0</v>
      </c>
      <c r="H24" s="6">
        <f t="shared" si="45"/>
        <v>0</v>
      </c>
      <c r="I24" s="6">
        <f t="shared" ref="I24:I68" si="49">E24-E23</f>
        <v>0</v>
      </c>
      <c r="J24" s="6">
        <f t="shared" si="28"/>
        <v>0</v>
      </c>
      <c r="K24" s="4"/>
      <c r="L24" s="4"/>
      <c r="M24" s="4"/>
      <c r="N24" s="4"/>
      <c r="O24" s="6"/>
      <c r="P24" s="6"/>
      <c r="Q24" s="6"/>
      <c r="R24" s="6"/>
      <c r="S24" s="4">
        <f t="shared" ref="S24:V39" si="50">IF(COUNT(C18:C24) &lt;&gt; 0,SUM(C18:C24)/COUNT(C18:C24),0)</f>
        <v>14</v>
      </c>
      <c r="T24" s="4">
        <f t="shared" si="47"/>
        <v>0</v>
      </c>
      <c r="U24" s="4">
        <f t="shared" si="47"/>
        <v>0</v>
      </c>
      <c r="V24" s="4">
        <f t="shared" si="47"/>
        <v>14</v>
      </c>
      <c r="W24" s="6">
        <f t="shared" si="16"/>
        <v>7</v>
      </c>
      <c r="X24" s="6">
        <f t="shared" si="17"/>
        <v>0</v>
      </c>
      <c r="Y24" s="6">
        <f t="shared" si="18"/>
        <v>0</v>
      </c>
      <c r="Z24" s="6">
        <f t="shared" si="19"/>
        <v>7</v>
      </c>
      <c r="AA24" s="4">
        <f t="shared" ref="AA24:AD39" si="51">IF(COUNT(G18:G24) &lt;&gt; 0,SUM(G18:G24)/COUNT(G18:G24),0)</f>
        <v>0.5714285714285714</v>
      </c>
      <c r="AB24" s="4">
        <f t="shared" si="48"/>
        <v>0</v>
      </c>
      <c r="AC24" s="4">
        <f t="shared" si="48"/>
        <v>0</v>
      </c>
      <c r="AD24" s="4">
        <f t="shared" si="48"/>
        <v>0.5714285714285714</v>
      </c>
      <c r="AE24" s="6">
        <f t="shared" si="23"/>
        <v>0.2857142857142857</v>
      </c>
      <c r="AF24" s="6">
        <f t="shared" si="24"/>
        <v>0</v>
      </c>
      <c r="AG24" s="6">
        <f t="shared" si="25"/>
        <v>0</v>
      </c>
      <c r="AH24" s="6">
        <f t="shared" si="26"/>
        <v>0.2857142857142857</v>
      </c>
      <c r="AI24" s="6">
        <f t="shared" si="35"/>
        <v>0.79999999999999993</v>
      </c>
    </row>
    <row r="25" spans="1:35" x14ac:dyDescent="0.25">
      <c r="A25">
        <v>22</v>
      </c>
      <c r="B25" s="1">
        <v>43874</v>
      </c>
      <c r="C25" s="4">
        <v>16</v>
      </c>
      <c r="D25" s="4">
        <v>0</v>
      </c>
      <c r="E25" s="4">
        <v>1</v>
      </c>
      <c r="F25" s="4">
        <f t="shared" si="9"/>
        <v>15</v>
      </c>
      <c r="G25" s="6">
        <f t="shared" si="44"/>
        <v>0</v>
      </c>
      <c r="H25" s="6">
        <f t="shared" si="45"/>
        <v>0</v>
      </c>
      <c r="I25" s="6">
        <f t="shared" si="49"/>
        <v>1</v>
      </c>
      <c r="J25" s="6">
        <f t="shared" si="28"/>
        <v>-1</v>
      </c>
      <c r="K25" s="4"/>
      <c r="L25" s="4"/>
      <c r="M25" s="4"/>
      <c r="N25" s="4"/>
      <c r="O25" s="6"/>
      <c r="P25" s="6"/>
      <c r="Q25" s="6"/>
      <c r="R25" s="6"/>
      <c r="S25" s="4">
        <f t="shared" si="50"/>
        <v>14.571428571428571</v>
      </c>
      <c r="T25" s="4">
        <f t="shared" si="47"/>
        <v>0</v>
      </c>
      <c r="U25" s="4">
        <f t="shared" si="47"/>
        <v>0.14285714285714285</v>
      </c>
      <c r="V25" s="4">
        <f t="shared" si="47"/>
        <v>14.428571428571429</v>
      </c>
      <c r="W25" s="6">
        <f t="shared" si="16"/>
        <v>7.2857142857142856</v>
      </c>
      <c r="X25" s="6">
        <f t="shared" si="17"/>
        <v>0</v>
      </c>
      <c r="Y25" s="6">
        <f t="shared" si="18"/>
        <v>7.1428571428571425E-2</v>
      </c>
      <c r="Z25" s="6">
        <f t="shared" si="19"/>
        <v>7.2142857142857144</v>
      </c>
      <c r="AA25" s="4">
        <f t="shared" si="51"/>
        <v>0.5714285714285714</v>
      </c>
      <c r="AB25" s="4">
        <f t="shared" si="48"/>
        <v>0</v>
      </c>
      <c r="AC25" s="4">
        <f t="shared" si="48"/>
        <v>0.14285714285714285</v>
      </c>
      <c r="AD25" s="4">
        <f t="shared" si="48"/>
        <v>0.42857142857142855</v>
      </c>
      <c r="AE25" s="6">
        <f t="shared" si="23"/>
        <v>0.2857142857142857</v>
      </c>
      <c r="AF25" s="6">
        <f t="shared" si="24"/>
        <v>0</v>
      </c>
      <c r="AG25" s="6">
        <f t="shared" si="25"/>
        <v>7.1428571428571425E-2</v>
      </c>
      <c r="AH25" s="6">
        <f t="shared" si="26"/>
        <v>0.21428571428571427</v>
      </c>
      <c r="AI25" s="6">
        <f t="shared" si="35"/>
        <v>1</v>
      </c>
    </row>
    <row r="26" spans="1:35" x14ac:dyDescent="0.25">
      <c r="A26">
        <v>23</v>
      </c>
      <c r="B26" s="1">
        <v>43875</v>
      </c>
      <c r="C26" s="4">
        <v>16</v>
      </c>
      <c r="D26" s="4">
        <v>0</v>
      </c>
      <c r="E26" s="4">
        <v>1</v>
      </c>
      <c r="F26" s="4">
        <f t="shared" si="9"/>
        <v>15</v>
      </c>
      <c r="G26" s="6">
        <f t="shared" si="44"/>
        <v>0</v>
      </c>
      <c r="H26" s="6">
        <f t="shared" si="45"/>
        <v>0</v>
      </c>
      <c r="I26" s="6">
        <f t="shared" si="49"/>
        <v>0</v>
      </c>
      <c r="J26" s="6">
        <f t="shared" si="28"/>
        <v>0</v>
      </c>
      <c r="K26" s="4"/>
      <c r="L26" s="4"/>
      <c r="M26" s="4"/>
      <c r="N26" s="4"/>
      <c r="O26" s="6"/>
      <c r="P26" s="6"/>
      <c r="Q26" s="6"/>
      <c r="R26" s="6"/>
      <c r="S26" s="4">
        <f t="shared" si="50"/>
        <v>15</v>
      </c>
      <c r="T26" s="4">
        <f t="shared" si="47"/>
        <v>0</v>
      </c>
      <c r="U26" s="4">
        <f t="shared" si="47"/>
        <v>0.2857142857142857</v>
      </c>
      <c r="V26" s="4">
        <f t="shared" si="47"/>
        <v>14.714285714285714</v>
      </c>
      <c r="W26" s="6">
        <f t="shared" si="16"/>
        <v>7.5</v>
      </c>
      <c r="X26" s="6">
        <f t="shared" si="17"/>
        <v>0</v>
      </c>
      <c r="Y26" s="6">
        <f t="shared" si="18"/>
        <v>0.14285714285714285</v>
      </c>
      <c r="Z26" s="6">
        <f t="shared" si="19"/>
        <v>7.3571428571428568</v>
      </c>
      <c r="AA26" s="4">
        <f t="shared" si="51"/>
        <v>0.42857142857142855</v>
      </c>
      <c r="AB26" s="4">
        <f t="shared" si="48"/>
        <v>0</v>
      </c>
      <c r="AC26" s="4">
        <f t="shared" si="48"/>
        <v>0.14285714285714285</v>
      </c>
      <c r="AD26" s="4">
        <f t="shared" si="48"/>
        <v>0.2857142857142857</v>
      </c>
      <c r="AE26" s="6">
        <f t="shared" si="23"/>
        <v>0.21428571428571427</v>
      </c>
      <c r="AF26" s="6">
        <f t="shared" si="24"/>
        <v>0</v>
      </c>
      <c r="AG26" s="6">
        <f t="shared" si="25"/>
        <v>7.1428571428571425E-2</v>
      </c>
      <c r="AH26" s="6">
        <f t="shared" si="26"/>
        <v>0.14285714285714285</v>
      </c>
      <c r="AI26" s="6">
        <f t="shared" si="35"/>
        <v>1.5</v>
      </c>
    </row>
    <row r="27" spans="1:35" x14ac:dyDescent="0.25">
      <c r="A27">
        <v>24</v>
      </c>
      <c r="B27" s="1">
        <v>43876</v>
      </c>
      <c r="C27" s="4">
        <v>16</v>
      </c>
      <c r="D27" s="4">
        <v>0</v>
      </c>
      <c r="E27" s="4">
        <v>1</v>
      </c>
      <c r="F27" s="4">
        <f t="shared" si="9"/>
        <v>15</v>
      </c>
      <c r="G27" s="6">
        <f t="shared" si="44"/>
        <v>0</v>
      </c>
      <c r="H27" s="6">
        <f t="shared" si="45"/>
        <v>0</v>
      </c>
      <c r="I27" s="6">
        <f t="shared" si="49"/>
        <v>0</v>
      </c>
      <c r="J27" s="6">
        <f t="shared" si="28"/>
        <v>0</v>
      </c>
      <c r="K27" s="4"/>
      <c r="L27" s="4"/>
      <c r="M27" s="4"/>
      <c r="N27" s="4"/>
      <c r="O27" s="6"/>
      <c r="P27" s="6"/>
      <c r="Q27" s="6"/>
      <c r="R27" s="6"/>
      <c r="S27" s="4">
        <f t="shared" si="50"/>
        <v>15.428571428571429</v>
      </c>
      <c r="T27" s="4">
        <f t="shared" si="47"/>
        <v>0</v>
      </c>
      <c r="U27" s="4">
        <f t="shared" si="47"/>
        <v>0.42857142857142855</v>
      </c>
      <c r="V27" s="4">
        <f t="shared" si="47"/>
        <v>15</v>
      </c>
      <c r="W27" s="6">
        <f t="shared" si="16"/>
        <v>7.7142857142857144</v>
      </c>
      <c r="X27" s="6">
        <f t="shared" si="17"/>
        <v>0</v>
      </c>
      <c r="Y27" s="6">
        <f t="shared" si="18"/>
        <v>0.21428571428571427</v>
      </c>
      <c r="Z27" s="6">
        <f t="shared" si="19"/>
        <v>7.5</v>
      </c>
      <c r="AA27" s="4">
        <f t="shared" si="51"/>
        <v>0.42857142857142855</v>
      </c>
      <c r="AB27" s="4">
        <f t="shared" si="48"/>
        <v>0</v>
      </c>
      <c r="AC27" s="4">
        <f t="shared" si="48"/>
        <v>0.14285714285714285</v>
      </c>
      <c r="AD27" s="4">
        <f t="shared" si="48"/>
        <v>0.2857142857142857</v>
      </c>
      <c r="AE27" s="6">
        <f t="shared" si="23"/>
        <v>0.21428571428571427</v>
      </c>
      <c r="AF27" s="6">
        <f t="shared" si="24"/>
        <v>0</v>
      </c>
      <c r="AG27" s="6">
        <f t="shared" si="25"/>
        <v>7.1428571428571425E-2</v>
      </c>
      <c r="AH27" s="6">
        <f t="shared" si="26"/>
        <v>0.14285714285714285</v>
      </c>
      <c r="AI27" s="6">
        <f t="shared" si="35"/>
        <v>0.75</v>
      </c>
    </row>
    <row r="28" spans="1:35" x14ac:dyDescent="0.25">
      <c r="A28">
        <v>25</v>
      </c>
      <c r="B28" s="1">
        <v>43877</v>
      </c>
      <c r="C28" s="4">
        <v>16</v>
      </c>
      <c r="D28" s="4">
        <v>0</v>
      </c>
      <c r="E28" s="4">
        <v>1</v>
      </c>
      <c r="F28" s="4">
        <f t="shared" si="9"/>
        <v>15</v>
      </c>
      <c r="G28" s="6">
        <f t="shared" si="44"/>
        <v>0</v>
      </c>
      <c r="H28" s="6">
        <f t="shared" si="45"/>
        <v>0</v>
      </c>
      <c r="I28" s="6">
        <f t="shared" si="49"/>
        <v>0</v>
      </c>
      <c r="J28" s="6">
        <f t="shared" si="28"/>
        <v>0</v>
      </c>
      <c r="K28" s="4"/>
      <c r="L28" s="4"/>
      <c r="M28" s="4"/>
      <c r="N28" s="4"/>
      <c r="O28" s="6"/>
      <c r="P28" s="6"/>
      <c r="Q28" s="6"/>
      <c r="R28" s="6"/>
      <c r="S28" s="4">
        <f t="shared" si="50"/>
        <v>15.714285714285714</v>
      </c>
      <c r="T28" s="4">
        <f t="shared" si="47"/>
        <v>0</v>
      </c>
      <c r="U28" s="4">
        <f t="shared" si="47"/>
        <v>0.5714285714285714</v>
      </c>
      <c r="V28" s="4">
        <f t="shared" si="47"/>
        <v>15.142857142857142</v>
      </c>
      <c r="W28" s="6">
        <f t="shared" si="16"/>
        <v>7.8571428571428568</v>
      </c>
      <c r="X28" s="6">
        <f t="shared" si="17"/>
        <v>0</v>
      </c>
      <c r="Y28" s="6">
        <f t="shared" si="18"/>
        <v>0.2857142857142857</v>
      </c>
      <c r="Z28" s="6">
        <f t="shared" si="19"/>
        <v>7.5714285714285712</v>
      </c>
      <c r="AA28" s="4">
        <f t="shared" si="51"/>
        <v>0.2857142857142857</v>
      </c>
      <c r="AB28" s="4">
        <f t="shared" si="48"/>
        <v>0</v>
      </c>
      <c r="AC28" s="4">
        <f t="shared" si="48"/>
        <v>0.14285714285714285</v>
      </c>
      <c r="AD28" s="4">
        <f t="shared" si="48"/>
        <v>0.14285714285714285</v>
      </c>
      <c r="AE28" s="6">
        <f t="shared" si="23"/>
        <v>0.14285714285714285</v>
      </c>
      <c r="AF28" s="6">
        <f t="shared" si="24"/>
        <v>0</v>
      </c>
      <c r="AG28" s="6">
        <f t="shared" si="25"/>
        <v>7.1428571428571425E-2</v>
      </c>
      <c r="AH28" s="6">
        <f t="shared" si="26"/>
        <v>7.1428571428571425E-2</v>
      </c>
      <c r="AI28" s="6">
        <f t="shared" si="35"/>
        <v>0.5</v>
      </c>
    </row>
    <row r="29" spans="1:35" x14ac:dyDescent="0.25">
      <c r="A29">
        <v>26</v>
      </c>
      <c r="B29" s="1">
        <v>43878</v>
      </c>
      <c r="C29" s="4">
        <v>16</v>
      </c>
      <c r="D29" s="4">
        <v>0</v>
      </c>
      <c r="E29" s="4">
        <v>1</v>
      </c>
      <c r="F29" s="4">
        <f t="shared" si="9"/>
        <v>15</v>
      </c>
      <c r="G29" s="6">
        <f t="shared" si="44"/>
        <v>0</v>
      </c>
      <c r="H29" s="6">
        <f t="shared" si="45"/>
        <v>0</v>
      </c>
      <c r="I29" s="6">
        <f t="shared" si="49"/>
        <v>0</v>
      </c>
      <c r="J29" s="6">
        <f t="shared" si="28"/>
        <v>0</v>
      </c>
      <c r="K29" s="4"/>
      <c r="L29" s="4"/>
      <c r="M29" s="4"/>
      <c r="N29" s="4"/>
      <c r="O29" s="6"/>
      <c r="P29" s="6"/>
      <c r="Q29" s="6"/>
      <c r="R29" s="6"/>
      <c r="S29" s="4">
        <f t="shared" si="50"/>
        <v>16</v>
      </c>
      <c r="T29" s="4">
        <f t="shared" si="47"/>
        <v>0</v>
      </c>
      <c r="U29" s="4">
        <f t="shared" si="47"/>
        <v>0.7142857142857143</v>
      </c>
      <c r="V29" s="4">
        <f t="shared" si="47"/>
        <v>15.285714285714286</v>
      </c>
      <c r="W29" s="6">
        <f t="shared" si="16"/>
        <v>8</v>
      </c>
      <c r="X29" s="6">
        <f t="shared" si="17"/>
        <v>0</v>
      </c>
      <c r="Y29" s="6">
        <f t="shared" si="18"/>
        <v>0.35714285714285715</v>
      </c>
      <c r="Z29" s="6">
        <f t="shared" si="19"/>
        <v>7.6428571428571432</v>
      </c>
      <c r="AA29" s="4">
        <f t="shared" si="51"/>
        <v>0.2857142857142857</v>
      </c>
      <c r="AB29" s="4">
        <f t="shared" si="48"/>
        <v>0</v>
      </c>
      <c r="AC29" s="4">
        <f t="shared" si="48"/>
        <v>0.14285714285714285</v>
      </c>
      <c r="AD29" s="4">
        <f t="shared" si="48"/>
        <v>0.14285714285714285</v>
      </c>
      <c r="AE29" s="6">
        <f t="shared" si="23"/>
        <v>0.14285714285714285</v>
      </c>
      <c r="AF29" s="6">
        <f t="shared" si="24"/>
        <v>0</v>
      </c>
      <c r="AG29" s="6">
        <f t="shared" si="25"/>
        <v>7.1428571428571425E-2</v>
      </c>
      <c r="AH29" s="6">
        <f t="shared" si="26"/>
        <v>7.1428571428571425E-2</v>
      </c>
      <c r="AI29" s="6">
        <f t="shared" si="35"/>
        <v>0.5</v>
      </c>
    </row>
    <row r="30" spans="1:35" x14ac:dyDescent="0.25">
      <c r="A30">
        <v>27</v>
      </c>
      <c r="B30" s="1">
        <v>43879</v>
      </c>
      <c r="C30" s="4">
        <v>16</v>
      </c>
      <c r="D30" s="4">
        <v>0</v>
      </c>
      <c r="E30" s="4">
        <v>12</v>
      </c>
      <c r="F30" s="4">
        <f t="shared" si="9"/>
        <v>4</v>
      </c>
      <c r="G30" s="6">
        <f t="shared" si="44"/>
        <v>0</v>
      </c>
      <c r="H30" s="6">
        <f t="shared" si="45"/>
        <v>0</v>
      </c>
      <c r="I30" s="6">
        <f t="shared" si="49"/>
        <v>11</v>
      </c>
      <c r="J30" s="6">
        <f t="shared" si="28"/>
        <v>-11</v>
      </c>
      <c r="K30" s="4"/>
      <c r="L30" s="4"/>
      <c r="M30" s="4"/>
      <c r="N30" s="4"/>
      <c r="O30" s="6"/>
      <c r="P30" s="6"/>
      <c r="Q30" s="6"/>
      <c r="R30" s="6"/>
      <c r="S30" s="4">
        <f t="shared" si="50"/>
        <v>16</v>
      </c>
      <c r="T30" s="4">
        <f t="shared" si="47"/>
        <v>0</v>
      </c>
      <c r="U30" s="4">
        <f t="shared" si="47"/>
        <v>2.4285714285714284</v>
      </c>
      <c r="V30" s="4">
        <f t="shared" si="47"/>
        <v>13.571428571428571</v>
      </c>
      <c r="W30" s="6">
        <f t="shared" si="16"/>
        <v>8</v>
      </c>
      <c r="X30" s="6">
        <f t="shared" si="17"/>
        <v>0</v>
      </c>
      <c r="Y30" s="6">
        <f t="shared" si="18"/>
        <v>1.2142857142857142</v>
      </c>
      <c r="Z30" s="6">
        <f t="shared" si="19"/>
        <v>6.7857142857142856</v>
      </c>
      <c r="AA30" s="4">
        <f t="shared" si="51"/>
        <v>0</v>
      </c>
      <c r="AB30" s="4">
        <f t="shared" si="48"/>
        <v>0</v>
      </c>
      <c r="AC30" s="4">
        <f t="shared" si="48"/>
        <v>1.7142857142857142</v>
      </c>
      <c r="AD30" s="4">
        <f t="shared" si="48"/>
        <v>-1.7142857142857142</v>
      </c>
      <c r="AE30" s="6">
        <f t="shared" si="23"/>
        <v>0</v>
      </c>
      <c r="AF30" s="6">
        <f t="shared" si="24"/>
        <v>0</v>
      </c>
      <c r="AG30" s="6">
        <f t="shared" si="25"/>
        <v>0.8571428571428571</v>
      </c>
      <c r="AH30" s="6">
        <f t="shared" si="26"/>
        <v>-0.8571428571428571</v>
      </c>
      <c r="AI30" s="6">
        <f t="shared" si="35"/>
        <v>0</v>
      </c>
    </row>
    <row r="31" spans="1:35" x14ac:dyDescent="0.25">
      <c r="A31">
        <v>28</v>
      </c>
      <c r="B31" s="1">
        <v>43880</v>
      </c>
      <c r="C31" s="4">
        <v>16</v>
      </c>
      <c r="D31" s="4">
        <v>0</v>
      </c>
      <c r="E31" s="4">
        <v>12</v>
      </c>
      <c r="F31" s="4">
        <f t="shared" si="9"/>
        <v>4</v>
      </c>
      <c r="G31" s="6">
        <f t="shared" si="44"/>
        <v>0</v>
      </c>
      <c r="H31" s="6">
        <f t="shared" si="45"/>
        <v>0</v>
      </c>
      <c r="I31" s="6">
        <f t="shared" si="49"/>
        <v>0</v>
      </c>
      <c r="J31" s="6">
        <f t="shared" si="28"/>
        <v>0</v>
      </c>
      <c r="K31" s="4"/>
      <c r="L31" s="4"/>
      <c r="M31" s="4"/>
      <c r="N31" s="4"/>
      <c r="O31" s="6"/>
      <c r="P31" s="6"/>
      <c r="Q31" s="6"/>
      <c r="R31" s="6"/>
      <c r="S31" s="4">
        <f t="shared" si="50"/>
        <v>16</v>
      </c>
      <c r="T31" s="4">
        <f t="shared" si="47"/>
        <v>0</v>
      </c>
      <c r="U31" s="4">
        <f t="shared" si="47"/>
        <v>4.1428571428571432</v>
      </c>
      <c r="V31" s="4">
        <f t="shared" si="47"/>
        <v>11.857142857142858</v>
      </c>
      <c r="W31" s="6">
        <f t="shared" si="16"/>
        <v>8</v>
      </c>
      <c r="X31" s="6">
        <f t="shared" si="17"/>
        <v>0</v>
      </c>
      <c r="Y31" s="6">
        <f t="shared" si="18"/>
        <v>2.0714285714285716</v>
      </c>
      <c r="Z31" s="6">
        <f t="shared" si="19"/>
        <v>5.9285714285714288</v>
      </c>
      <c r="AA31" s="4">
        <f t="shared" si="51"/>
        <v>0</v>
      </c>
      <c r="AB31" s="4">
        <f t="shared" si="48"/>
        <v>0</v>
      </c>
      <c r="AC31" s="4">
        <f t="shared" si="48"/>
        <v>1.7142857142857142</v>
      </c>
      <c r="AD31" s="4">
        <f t="shared" si="48"/>
        <v>-1.7142857142857142</v>
      </c>
      <c r="AE31" s="6">
        <f t="shared" si="23"/>
        <v>0</v>
      </c>
      <c r="AF31" s="6">
        <f t="shared" si="24"/>
        <v>0</v>
      </c>
      <c r="AG31" s="6">
        <f t="shared" si="25"/>
        <v>0.8571428571428571</v>
      </c>
      <c r="AH31" s="6">
        <f t="shared" si="26"/>
        <v>-0.8571428571428571</v>
      </c>
      <c r="AI31" s="6">
        <f t="shared" si="35"/>
        <v>0</v>
      </c>
    </row>
    <row r="32" spans="1:35" x14ac:dyDescent="0.25">
      <c r="A32">
        <v>29</v>
      </c>
      <c r="B32" s="1">
        <v>43881</v>
      </c>
      <c r="C32" s="4">
        <v>16</v>
      </c>
      <c r="D32" s="4">
        <v>0</v>
      </c>
      <c r="E32" s="4">
        <v>12</v>
      </c>
      <c r="F32" s="4">
        <f t="shared" si="9"/>
        <v>4</v>
      </c>
      <c r="G32" s="6">
        <f t="shared" si="44"/>
        <v>0</v>
      </c>
      <c r="H32" s="6">
        <f t="shared" si="45"/>
        <v>0</v>
      </c>
      <c r="I32" s="6">
        <f t="shared" si="49"/>
        <v>0</v>
      </c>
      <c r="J32" s="6">
        <f t="shared" si="28"/>
        <v>0</v>
      </c>
      <c r="K32" s="4"/>
      <c r="L32" s="4"/>
      <c r="M32" s="4"/>
      <c r="N32" s="4"/>
      <c r="O32" s="6"/>
      <c r="P32" s="6"/>
      <c r="Q32" s="6"/>
      <c r="R32" s="6"/>
      <c r="S32" s="4">
        <f t="shared" si="50"/>
        <v>16</v>
      </c>
      <c r="T32" s="4">
        <f t="shared" si="47"/>
        <v>0</v>
      </c>
      <c r="U32" s="4">
        <f t="shared" si="47"/>
        <v>5.7142857142857144</v>
      </c>
      <c r="V32" s="4">
        <f t="shared" si="47"/>
        <v>10.285714285714286</v>
      </c>
      <c r="W32" s="6">
        <f t="shared" si="16"/>
        <v>8</v>
      </c>
      <c r="X32" s="6">
        <f t="shared" si="17"/>
        <v>0</v>
      </c>
      <c r="Y32" s="6">
        <f t="shared" si="18"/>
        <v>2.8571428571428572</v>
      </c>
      <c r="Z32" s="6">
        <f t="shared" si="19"/>
        <v>5.1428571428571432</v>
      </c>
      <c r="AA32" s="4">
        <f t="shared" si="51"/>
        <v>0</v>
      </c>
      <c r="AB32" s="4">
        <f t="shared" si="48"/>
        <v>0</v>
      </c>
      <c r="AC32" s="4">
        <f t="shared" si="48"/>
        <v>1.5714285714285714</v>
      </c>
      <c r="AD32" s="4">
        <f t="shared" si="48"/>
        <v>-1.5714285714285714</v>
      </c>
      <c r="AE32" s="6">
        <f t="shared" si="23"/>
        <v>0</v>
      </c>
      <c r="AF32" s="6">
        <f t="shared" si="24"/>
        <v>0</v>
      </c>
      <c r="AG32" s="6">
        <f t="shared" si="25"/>
        <v>0.7857142857142857</v>
      </c>
      <c r="AH32" s="6">
        <f t="shared" si="26"/>
        <v>-0.7857142857142857</v>
      </c>
      <c r="AI32" s="6">
        <f t="shared" si="35"/>
        <v>0</v>
      </c>
    </row>
    <row r="33" spans="1:35" x14ac:dyDescent="0.25">
      <c r="A33">
        <v>30</v>
      </c>
      <c r="B33" s="1">
        <v>43882</v>
      </c>
      <c r="C33" s="4">
        <v>16</v>
      </c>
      <c r="D33" s="4">
        <v>0</v>
      </c>
      <c r="E33" s="4">
        <v>14</v>
      </c>
      <c r="F33" s="4">
        <f t="shared" si="9"/>
        <v>2</v>
      </c>
      <c r="G33" s="6">
        <f t="shared" si="44"/>
        <v>0</v>
      </c>
      <c r="H33" s="6">
        <f t="shared" si="45"/>
        <v>0</v>
      </c>
      <c r="I33" s="6">
        <f t="shared" si="49"/>
        <v>2</v>
      </c>
      <c r="J33" s="6">
        <f t="shared" si="28"/>
        <v>-2</v>
      </c>
      <c r="K33" s="4"/>
      <c r="L33" s="4"/>
      <c r="M33" s="4"/>
      <c r="N33" s="4"/>
      <c r="O33" s="6"/>
      <c r="P33" s="6"/>
      <c r="Q33" s="6"/>
      <c r="R33" s="6"/>
      <c r="S33" s="4">
        <f t="shared" si="50"/>
        <v>16</v>
      </c>
      <c r="T33" s="4">
        <f t="shared" si="47"/>
        <v>0</v>
      </c>
      <c r="U33" s="4">
        <f t="shared" si="47"/>
        <v>7.5714285714285712</v>
      </c>
      <c r="V33" s="4">
        <f t="shared" si="47"/>
        <v>8.4285714285714288</v>
      </c>
      <c r="W33" s="6">
        <f t="shared" si="16"/>
        <v>8</v>
      </c>
      <c r="X33" s="6">
        <f t="shared" si="17"/>
        <v>0</v>
      </c>
      <c r="Y33" s="6">
        <f t="shared" si="18"/>
        <v>3.7857142857142856</v>
      </c>
      <c r="Z33" s="6">
        <f t="shared" si="19"/>
        <v>4.2142857142857144</v>
      </c>
      <c r="AA33" s="4">
        <f t="shared" si="51"/>
        <v>0</v>
      </c>
      <c r="AB33" s="4">
        <f t="shared" si="48"/>
        <v>0</v>
      </c>
      <c r="AC33" s="4">
        <f t="shared" si="48"/>
        <v>1.8571428571428572</v>
      </c>
      <c r="AD33" s="4">
        <f t="shared" si="48"/>
        <v>-1.8571428571428572</v>
      </c>
      <c r="AE33" s="6">
        <f t="shared" si="23"/>
        <v>0</v>
      </c>
      <c r="AF33" s="6">
        <f t="shared" si="24"/>
        <v>0</v>
      </c>
      <c r="AG33" s="6">
        <f t="shared" si="25"/>
        <v>0.9285714285714286</v>
      </c>
      <c r="AH33" s="6">
        <f t="shared" si="26"/>
        <v>-0.9285714285714286</v>
      </c>
      <c r="AI33" s="6">
        <f t="shared" si="35"/>
        <v>0</v>
      </c>
    </row>
    <row r="34" spans="1:35" x14ac:dyDescent="0.25">
      <c r="A34">
        <v>31</v>
      </c>
      <c r="B34" s="1">
        <v>43883</v>
      </c>
      <c r="C34" s="4">
        <v>16</v>
      </c>
      <c r="D34" s="4">
        <v>0</v>
      </c>
      <c r="E34" s="4">
        <v>14</v>
      </c>
      <c r="F34" s="4">
        <f t="shared" si="9"/>
        <v>2</v>
      </c>
      <c r="G34" s="6">
        <f t="shared" si="44"/>
        <v>0</v>
      </c>
      <c r="H34" s="6">
        <f t="shared" si="45"/>
        <v>0</v>
      </c>
      <c r="I34" s="6">
        <f t="shared" si="49"/>
        <v>0</v>
      </c>
      <c r="J34" s="6">
        <f t="shared" si="28"/>
        <v>0</v>
      </c>
      <c r="K34" s="4"/>
      <c r="L34" s="4"/>
      <c r="M34" s="4"/>
      <c r="N34" s="4"/>
      <c r="O34" s="6"/>
      <c r="P34" s="6"/>
      <c r="Q34" s="6"/>
      <c r="R34" s="6"/>
      <c r="S34" s="4">
        <f t="shared" si="50"/>
        <v>16</v>
      </c>
      <c r="T34" s="4">
        <f t="shared" si="47"/>
        <v>0</v>
      </c>
      <c r="U34" s="4">
        <f t="shared" si="47"/>
        <v>9.4285714285714288</v>
      </c>
      <c r="V34" s="4">
        <f t="shared" si="47"/>
        <v>6.5714285714285712</v>
      </c>
      <c r="W34" s="6">
        <f t="shared" si="16"/>
        <v>8</v>
      </c>
      <c r="X34" s="6">
        <f t="shared" si="17"/>
        <v>0</v>
      </c>
      <c r="Y34" s="6">
        <f t="shared" si="18"/>
        <v>4.7142857142857144</v>
      </c>
      <c r="Z34" s="6">
        <f t="shared" si="19"/>
        <v>3.2857142857142856</v>
      </c>
      <c r="AA34" s="4">
        <f t="shared" si="51"/>
        <v>0</v>
      </c>
      <c r="AB34" s="4">
        <f t="shared" si="48"/>
        <v>0</v>
      </c>
      <c r="AC34" s="4">
        <f t="shared" si="48"/>
        <v>1.8571428571428572</v>
      </c>
      <c r="AD34" s="4">
        <f t="shared" si="48"/>
        <v>-1.8571428571428572</v>
      </c>
      <c r="AE34" s="6">
        <f t="shared" si="23"/>
        <v>0</v>
      </c>
      <c r="AF34" s="6">
        <f t="shared" si="24"/>
        <v>0</v>
      </c>
      <c r="AG34" s="6">
        <f t="shared" si="25"/>
        <v>0.9285714285714286</v>
      </c>
      <c r="AH34" s="6">
        <f t="shared" si="26"/>
        <v>-0.9285714285714286</v>
      </c>
      <c r="AI34" s="6" t="e">
        <f t="shared" si="35"/>
        <v>#DIV/0!</v>
      </c>
    </row>
    <row r="35" spans="1:35" x14ac:dyDescent="0.25">
      <c r="A35">
        <v>32</v>
      </c>
      <c r="B35" s="1">
        <v>43884</v>
      </c>
      <c r="C35" s="4">
        <v>16</v>
      </c>
      <c r="D35" s="4">
        <v>0</v>
      </c>
      <c r="E35" s="4">
        <v>14</v>
      </c>
      <c r="F35" s="4">
        <f t="shared" si="9"/>
        <v>2</v>
      </c>
      <c r="G35" s="6">
        <f t="shared" si="44"/>
        <v>0</v>
      </c>
      <c r="H35" s="6">
        <f t="shared" si="45"/>
        <v>0</v>
      </c>
      <c r="I35" s="6">
        <f t="shared" si="49"/>
        <v>0</v>
      </c>
      <c r="J35" s="6">
        <f t="shared" si="28"/>
        <v>0</v>
      </c>
      <c r="K35" s="4"/>
      <c r="L35" s="4"/>
      <c r="M35" s="4"/>
      <c r="N35" s="4"/>
      <c r="O35" s="6"/>
      <c r="P35" s="6"/>
      <c r="Q35" s="6"/>
      <c r="R35" s="6"/>
      <c r="S35" s="4">
        <f t="shared" si="50"/>
        <v>16</v>
      </c>
      <c r="T35" s="4">
        <f t="shared" si="47"/>
        <v>0</v>
      </c>
      <c r="U35" s="4">
        <f t="shared" si="47"/>
        <v>11.285714285714286</v>
      </c>
      <c r="V35" s="4">
        <f t="shared" si="47"/>
        <v>4.7142857142857144</v>
      </c>
      <c r="W35" s="6">
        <f t="shared" si="16"/>
        <v>8</v>
      </c>
      <c r="X35" s="6">
        <f t="shared" si="17"/>
        <v>0</v>
      </c>
      <c r="Y35" s="6">
        <f t="shared" si="18"/>
        <v>5.6428571428571432</v>
      </c>
      <c r="Z35" s="6">
        <f t="shared" si="19"/>
        <v>2.3571428571428572</v>
      </c>
      <c r="AA35" s="4">
        <f t="shared" si="51"/>
        <v>0</v>
      </c>
      <c r="AB35" s="4">
        <f t="shared" si="48"/>
        <v>0</v>
      </c>
      <c r="AC35" s="4">
        <f t="shared" si="48"/>
        <v>1.8571428571428572</v>
      </c>
      <c r="AD35" s="4">
        <f t="shared" si="48"/>
        <v>-1.8571428571428572</v>
      </c>
      <c r="AE35" s="6">
        <f t="shared" si="23"/>
        <v>0</v>
      </c>
      <c r="AF35" s="6">
        <f t="shared" si="24"/>
        <v>0</v>
      </c>
      <c r="AG35" s="6">
        <f t="shared" si="25"/>
        <v>0.9285714285714286</v>
      </c>
      <c r="AH35" s="6">
        <f t="shared" si="26"/>
        <v>-0.9285714285714286</v>
      </c>
      <c r="AI35" s="6" t="e">
        <f t="shared" si="35"/>
        <v>#DIV/0!</v>
      </c>
    </row>
    <row r="36" spans="1:35" x14ac:dyDescent="0.25">
      <c r="A36">
        <v>33</v>
      </c>
      <c r="B36" s="1">
        <v>43885</v>
      </c>
      <c r="C36" s="4">
        <v>16</v>
      </c>
      <c r="D36" s="4">
        <v>0</v>
      </c>
      <c r="E36" s="4">
        <v>14</v>
      </c>
      <c r="F36" s="4">
        <f t="shared" si="9"/>
        <v>2</v>
      </c>
      <c r="G36" s="6">
        <f t="shared" si="44"/>
        <v>0</v>
      </c>
      <c r="H36" s="6">
        <f t="shared" si="45"/>
        <v>0</v>
      </c>
      <c r="I36" s="6">
        <f t="shared" si="49"/>
        <v>0</v>
      </c>
      <c r="J36" s="6">
        <f t="shared" si="28"/>
        <v>0</v>
      </c>
      <c r="K36" s="4"/>
      <c r="L36" s="4"/>
      <c r="M36" s="4"/>
      <c r="N36" s="4"/>
      <c r="O36" s="6"/>
      <c r="P36" s="6"/>
      <c r="Q36" s="6"/>
      <c r="R36" s="6"/>
      <c r="S36" s="4">
        <f t="shared" si="50"/>
        <v>16</v>
      </c>
      <c r="T36" s="4">
        <f t="shared" si="47"/>
        <v>0</v>
      </c>
      <c r="U36" s="4">
        <f t="shared" si="47"/>
        <v>13.142857142857142</v>
      </c>
      <c r="V36" s="4">
        <f t="shared" si="47"/>
        <v>2.8571428571428572</v>
      </c>
      <c r="W36" s="6">
        <f t="shared" si="16"/>
        <v>8</v>
      </c>
      <c r="X36" s="6">
        <f t="shared" si="17"/>
        <v>0</v>
      </c>
      <c r="Y36" s="6">
        <f t="shared" si="18"/>
        <v>6.5714285714285712</v>
      </c>
      <c r="Z36" s="6">
        <f t="shared" si="19"/>
        <v>1.4285714285714286</v>
      </c>
      <c r="AA36" s="4">
        <f t="shared" si="51"/>
        <v>0</v>
      </c>
      <c r="AB36" s="4">
        <f t="shared" si="48"/>
        <v>0</v>
      </c>
      <c r="AC36" s="4">
        <f t="shared" si="48"/>
        <v>1.8571428571428572</v>
      </c>
      <c r="AD36" s="4">
        <f t="shared" si="48"/>
        <v>-1.8571428571428572</v>
      </c>
      <c r="AE36" s="6">
        <f t="shared" si="23"/>
        <v>0</v>
      </c>
      <c r="AF36" s="6">
        <f t="shared" si="24"/>
        <v>0</v>
      </c>
      <c r="AG36" s="6">
        <f t="shared" si="25"/>
        <v>0.9285714285714286</v>
      </c>
      <c r="AH36" s="6">
        <f t="shared" si="26"/>
        <v>-0.9285714285714286</v>
      </c>
      <c r="AI36" s="6" t="e">
        <f t="shared" si="35"/>
        <v>#DIV/0!</v>
      </c>
    </row>
    <row r="37" spans="1:35" x14ac:dyDescent="0.25">
      <c r="A37">
        <v>34</v>
      </c>
      <c r="B37" s="1">
        <v>43886</v>
      </c>
      <c r="C37" s="4">
        <v>17</v>
      </c>
      <c r="D37" s="4">
        <v>0</v>
      </c>
      <c r="E37" s="4">
        <v>14</v>
      </c>
      <c r="F37" s="4">
        <f t="shared" si="9"/>
        <v>3</v>
      </c>
      <c r="G37" s="6">
        <f t="shared" si="44"/>
        <v>1</v>
      </c>
      <c r="H37" s="6">
        <f t="shared" si="45"/>
        <v>0</v>
      </c>
      <c r="I37" s="6">
        <f t="shared" si="49"/>
        <v>0</v>
      </c>
      <c r="J37" s="6">
        <f t="shared" si="28"/>
        <v>1</v>
      </c>
      <c r="K37" s="4"/>
      <c r="L37" s="4"/>
      <c r="M37" s="4"/>
      <c r="N37" s="4"/>
      <c r="O37" s="6"/>
      <c r="P37" s="6"/>
      <c r="Q37" s="6"/>
      <c r="R37" s="6"/>
      <c r="S37" s="4">
        <f t="shared" si="50"/>
        <v>16.142857142857142</v>
      </c>
      <c r="T37" s="4">
        <f t="shared" si="47"/>
        <v>0</v>
      </c>
      <c r="U37" s="4">
        <f t="shared" si="47"/>
        <v>13.428571428571429</v>
      </c>
      <c r="V37" s="4">
        <f t="shared" si="47"/>
        <v>2.7142857142857144</v>
      </c>
      <c r="W37" s="6">
        <f t="shared" si="16"/>
        <v>8.0714285714285712</v>
      </c>
      <c r="X37" s="6">
        <f t="shared" si="17"/>
        <v>0</v>
      </c>
      <c r="Y37" s="6">
        <f t="shared" si="18"/>
        <v>6.7142857142857144</v>
      </c>
      <c r="Z37" s="6">
        <f t="shared" si="19"/>
        <v>1.3571428571428572</v>
      </c>
      <c r="AA37" s="4">
        <f t="shared" si="51"/>
        <v>0.14285714285714285</v>
      </c>
      <c r="AB37" s="4">
        <f t="shared" si="48"/>
        <v>0</v>
      </c>
      <c r="AC37" s="4">
        <f t="shared" si="48"/>
        <v>0.2857142857142857</v>
      </c>
      <c r="AD37" s="4">
        <f t="shared" si="48"/>
        <v>-0.14285714285714285</v>
      </c>
      <c r="AE37" s="6">
        <f t="shared" si="23"/>
        <v>7.1428571428571425E-2</v>
      </c>
      <c r="AF37" s="6">
        <f t="shared" si="24"/>
        <v>0</v>
      </c>
      <c r="AG37" s="6">
        <f t="shared" si="25"/>
        <v>0.14285714285714285</v>
      </c>
      <c r="AH37" s="6">
        <f t="shared" si="26"/>
        <v>-7.1428571428571425E-2</v>
      </c>
      <c r="AI37" s="6" t="e">
        <f t="shared" si="35"/>
        <v>#DIV/0!</v>
      </c>
    </row>
    <row r="38" spans="1:35" x14ac:dyDescent="0.25">
      <c r="A38">
        <v>35</v>
      </c>
      <c r="B38" s="1">
        <v>43887</v>
      </c>
      <c r="C38" s="4">
        <v>27</v>
      </c>
      <c r="D38" s="4">
        <v>0</v>
      </c>
      <c r="E38" s="4">
        <v>15</v>
      </c>
      <c r="F38" s="4">
        <f t="shared" si="9"/>
        <v>12</v>
      </c>
      <c r="G38" s="6">
        <f t="shared" si="44"/>
        <v>10</v>
      </c>
      <c r="H38" s="6">
        <f t="shared" si="45"/>
        <v>0</v>
      </c>
      <c r="I38" s="6">
        <f t="shared" si="49"/>
        <v>1</v>
      </c>
      <c r="J38" s="6">
        <f t="shared" si="28"/>
        <v>9</v>
      </c>
      <c r="K38" s="4"/>
      <c r="L38" s="4"/>
      <c r="M38" s="4"/>
      <c r="N38" s="4"/>
      <c r="O38" s="6"/>
      <c r="P38" s="6"/>
      <c r="Q38" s="6"/>
      <c r="R38" s="6"/>
      <c r="S38" s="4">
        <f t="shared" si="50"/>
        <v>17.714285714285715</v>
      </c>
      <c r="T38" s="4">
        <f t="shared" si="47"/>
        <v>0</v>
      </c>
      <c r="U38" s="4">
        <f t="shared" si="47"/>
        <v>13.857142857142858</v>
      </c>
      <c r="V38" s="4">
        <f t="shared" si="47"/>
        <v>3.8571428571428572</v>
      </c>
      <c r="W38" s="6">
        <f t="shared" si="16"/>
        <v>8.8571428571428577</v>
      </c>
      <c r="X38" s="6">
        <f t="shared" si="17"/>
        <v>0</v>
      </c>
      <c r="Y38" s="6">
        <f t="shared" si="18"/>
        <v>6.9285714285714288</v>
      </c>
      <c r="Z38" s="6">
        <f t="shared" si="19"/>
        <v>1.9285714285714286</v>
      </c>
      <c r="AA38" s="4">
        <f t="shared" si="51"/>
        <v>1.5714285714285714</v>
      </c>
      <c r="AB38" s="4">
        <f t="shared" si="48"/>
        <v>0</v>
      </c>
      <c r="AC38" s="4">
        <f t="shared" si="48"/>
        <v>0.42857142857142855</v>
      </c>
      <c r="AD38" s="4">
        <f t="shared" si="48"/>
        <v>1.1428571428571428</v>
      </c>
      <c r="AE38" s="6">
        <f t="shared" si="23"/>
        <v>0.7857142857142857</v>
      </c>
      <c r="AF38" s="6">
        <f t="shared" si="24"/>
        <v>0</v>
      </c>
      <c r="AG38" s="6">
        <f t="shared" si="25"/>
        <v>0.21428571428571427</v>
      </c>
      <c r="AH38" s="6">
        <f t="shared" si="26"/>
        <v>0.5714285714285714</v>
      </c>
      <c r="AI38" s="6" t="e">
        <f t="shared" si="35"/>
        <v>#DIV/0!</v>
      </c>
    </row>
    <row r="39" spans="1:35" x14ac:dyDescent="0.25">
      <c r="A39">
        <v>36</v>
      </c>
      <c r="B39" s="1">
        <v>43888</v>
      </c>
      <c r="C39" s="4">
        <v>46</v>
      </c>
      <c r="D39" s="4">
        <v>0</v>
      </c>
      <c r="E39" s="4">
        <v>16</v>
      </c>
      <c r="F39" s="4">
        <f t="shared" si="9"/>
        <v>30</v>
      </c>
      <c r="G39" s="6">
        <f t="shared" si="44"/>
        <v>19</v>
      </c>
      <c r="H39" s="6">
        <f t="shared" si="45"/>
        <v>0</v>
      </c>
      <c r="I39" s="6">
        <f t="shared" si="49"/>
        <v>1</v>
      </c>
      <c r="J39" s="6">
        <f t="shared" si="28"/>
        <v>18</v>
      </c>
      <c r="K39" s="4"/>
      <c r="L39" s="4"/>
      <c r="M39" s="4"/>
      <c r="N39" s="4"/>
      <c r="O39" s="6"/>
      <c r="P39" s="6"/>
      <c r="Q39" s="6"/>
      <c r="R39" s="6"/>
      <c r="S39" s="4">
        <f t="shared" si="50"/>
        <v>22</v>
      </c>
      <c r="T39" s="4">
        <f t="shared" si="50"/>
        <v>0</v>
      </c>
      <c r="U39" s="4">
        <f t="shared" si="50"/>
        <v>14.428571428571429</v>
      </c>
      <c r="V39" s="4">
        <f t="shared" si="50"/>
        <v>7.5714285714285712</v>
      </c>
      <c r="W39" s="6">
        <f t="shared" si="16"/>
        <v>11</v>
      </c>
      <c r="X39" s="6">
        <f t="shared" si="17"/>
        <v>0</v>
      </c>
      <c r="Y39" s="6">
        <f t="shared" si="18"/>
        <v>7.2142857142857144</v>
      </c>
      <c r="Z39" s="6">
        <f t="shared" si="19"/>
        <v>3.7857142857142856</v>
      </c>
      <c r="AA39" s="4">
        <f t="shared" si="51"/>
        <v>4.2857142857142856</v>
      </c>
      <c r="AB39" s="4">
        <f t="shared" si="51"/>
        <v>0</v>
      </c>
      <c r="AC39" s="4">
        <f t="shared" si="51"/>
        <v>0.5714285714285714</v>
      </c>
      <c r="AD39" s="4">
        <f t="shared" si="51"/>
        <v>3.7142857142857144</v>
      </c>
      <c r="AE39" s="6">
        <f t="shared" si="23"/>
        <v>2.1428571428571428</v>
      </c>
      <c r="AF39" s="6">
        <f t="shared" si="24"/>
        <v>0</v>
      </c>
      <c r="AG39" s="6">
        <f t="shared" si="25"/>
        <v>0.2857142857142857</v>
      </c>
      <c r="AH39" s="6">
        <f t="shared" si="26"/>
        <v>1.8571428571428572</v>
      </c>
      <c r="AI39" s="6" t="e">
        <f t="shared" si="35"/>
        <v>#DIV/0!</v>
      </c>
    </row>
    <row r="40" spans="1:35" x14ac:dyDescent="0.25">
      <c r="A40">
        <v>37</v>
      </c>
      <c r="B40" s="1">
        <v>43889</v>
      </c>
      <c r="C40" s="4">
        <v>48</v>
      </c>
      <c r="D40" s="4">
        <v>0</v>
      </c>
      <c r="E40" s="4">
        <v>16</v>
      </c>
      <c r="F40" s="4">
        <f t="shared" si="9"/>
        <v>32</v>
      </c>
      <c r="G40" s="6">
        <f t="shared" si="44"/>
        <v>2</v>
      </c>
      <c r="H40" s="6">
        <f t="shared" si="45"/>
        <v>0</v>
      </c>
      <c r="I40" s="6">
        <f t="shared" si="49"/>
        <v>0</v>
      </c>
      <c r="J40" s="6">
        <f t="shared" si="28"/>
        <v>2</v>
      </c>
      <c r="K40" s="4"/>
      <c r="L40" s="4"/>
      <c r="M40" s="4"/>
      <c r="N40" s="4"/>
      <c r="O40" s="6"/>
      <c r="P40" s="6"/>
      <c r="Q40" s="6"/>
      <c r="R40" s="6"/>
      <c r="S40" s="4">
        <f t="shared" ref="S40:V55" si="52">IF(COUNT(C34:C40) &lt;&gt; 0,SUM(C34:C40)/COUNT(C34:C40),0)</f>
        <v>26.571428571428573</v>
      </c>
      <c r="T40" s="4">
        <f t="shared" si="52"/>
        <v>0</v>
      </c>
      <c r="U40" s="4">
        <f t="shared" si="52"/>
        <v>14.714285714285714</v>
      </c>
      <c r="V40" s="4">
        <f t="shared" si="52"/>
        <v>11.857142857142858</v>
      </c>
      <c r="W40" s="6">
        <f t="shared" si="16"/>
        <v>13.285714285714286</v>
      </c>
      <c r="X40" s="6">
        <f t="shared" si="17"/>
        <v>0</v>
      </c>
      <c r="Y40" s="6">
        <f t="shared" si="18"/>
        <v>7.3571428571428568</v>
      </c>
      <c r="Z40" s="6">
        <f t="shared" si="19"/>
        <v>5.9285714285714288</v>
      </c>
      <c r="AA40" s="4">
        <f t="shared" ref="AA40:AD55" si="53">IF(COUNT(G34:G40) &lt;&gt; 0,SUM(G34:G40)/COUNT(G34:G40),0)</f>
        <v>4.5714285714285712</v>
      </c>
      <c r="AB40" s="4">
        <f t="shared" si="53"/>
        <v>0</v>
      </c>
      <c r="AC40" s="4">
        <f t="shared" si="53"/>
        <v>0.2857142857142857</v>
      </c>
      <c r="AD40" s="4">
        <f t="shared" si="53"/>
        <v>4.2857142857142856</v>
      </c>
      <c r="AE40" s="6">
        <f t="shared" si="23"/>
        <v>2.2857142857142856</v>
      </c>
      <c r="AF40" s="6">
        <f t="shared" si="24"/>
        <v>0</v>
      </c>
      <c r="AG40" s="6">
        <f t="shared" si="25"/>
        <v>0.14285714285714285</v>
      </c>
      <c r="AH40" s="6">
        <f t="shared" si="26"/>
        <v>2.1428571428571428</v>
      </c>
      <c r="AI40" s="6" t="e">
        <f t="shared" si="35"/>
        <v>#DIV/0!</v>
      </c>
    </row>
    <row r="41" spans="1:35" x14ac:dyDescent="0.25">
      <c r="A41">
        <v>38</v>
      </c>
      <c r="B41" s="1">
        <v>43890</v>
      </c>
      <c r="C41" s="4">
        <v>79</v>
      </c>
      <c r="D41" s="4">
        <v>0</v>
      </c>
      <c r="E41" s="4">
        <v>16</v>
      </c>
      <c r="F41" s="4">
        <f t="shared" si="9"/>
        <v>63</v>
      </c>
      <c r="G41" s="6">
        <f t="shared" si="44"/>
        <v>31</v>
      </c>
      <c r="H41" s="6">
        <f t="shared" si="45"/>
        <v>0</v>
      </c>
      <c r="I41" s="6">
        <f t="shared" si="49"/>
        <v>0</v>
      </c>
      <c r="J41" s="6">
        <f t="shared" si="28"/>
        <v>31</v>
      </c>
      <c r="K41" s="4"/>
      <c r="L41" s="4"/>
      <c r="M41" s="4"/>
      <c r="N41" s="4"/>
      <c r="O41" s="6"/>
      <c r="P41" s="6"/>
      <c r="Q41" s="6"/>
      <c r="R41" s="6"/>
      <c r="S41" s="4">
        <f t="shared" ref="S41:V56" si="54">IF(COUNT(C35:C41) &lt;&gt; 0,SUM(C35:C41)/COUNT(C35:C41),0)</f>
        <v>35.571428571428569</v>
      </c>
      <c r="T41" s="4">
        <f t="shared" si="52"/>
        <v>0</v>
      </c>
      <c r="U41" s="4">
        <f t="shared" si="52"/>
        <v>15</v>
      </c>
      <c r="V41" s="4">
        <f t="shared" si="52"/>
        <v>20.571428571428573</v>
      </c>
      <c r="W41" s="6">
        <f t="shared" si="16"/>
        <v>17.785714285714285</v>
      </c>
      <c r="X41" s="6">
        <f t="shared" si="17"/>
        <v>0</v>
      </c>
      <c r="Y41" s="6">
        <f t="shared" si="18"/>
        <v>7.5</v>
      </c>
      <c r="Z41" s="6">
        <f t="shared" si="19"/>
        <v>10.285714285714286</v>
      </c>
      <c r="AA41" s="4">
        <f t="shared" ref="AA41:AD56" si="55">IF(COUNT(G35:G41) &lt;&gt; 0,SUM(G35:G41)/COUNT(G35:G41),0)</f>
        <v>9</v>
      </c>
      <c r="AB41" s="4">
        <f t="shared" si="53"/>
        <v>0</v>
      </c>
      <c r="AC41" s="4">
        <f t="shared" si="53"/>
        <v>0.2857142857142857</v>
      </c>
      <c r="AD41" s="4">
        <f t="shared" si="53"/>
        <v>8.7142857142857135</v>
      </c>
      <c r="AE41" s="6">
        <f t="shared" si="23"/>
        <v>4.5</v>
      </c>
      <c r="AF41" s="6">
        <f t="shared" si="24"/>
        <v>0</v>
      </c>
      <c r="AG41" s="6">
        <f t="shared" si="25"/>
        <v>0.14285714285714285</v>
      </c>
      <c r="AH41" s="6">
        <f t="shared" si="26"/>
        <v>4.3571428571428568</v>
      </c>
      <c r="AI41" s="6">
        <f t="shared" si="35"/>
        <v>63</v>
      </c>
    </row>
    <row r="42" spans="1:35" x14ac:dyDescent="0.25">
      <c r="A42">
        <v>39</v>
      </c>
      <c r="B42" s="2">
        <v>43891</v>
      </c>
      <c r="C42" s="4">
        <v>130</v>
      </c>
      <c r="D42" s="4">
        <v>0</v>
      </c>
      <c r="E42" s="4">
        <v>16</v>
      </c>
      <c r="F42" s="4">
        <f t="shared" si="9"/>
        <v>114</v>
      </c>
      <c r="G42" s="6">
        <f t="shared" si="44"/>
        <v>51</v>
      </c>
      <c r="H42" s="6">
        <f t="shared" si="45"/>
        <v>0</v>
      </c>
      <c r="I42" s="6">
        <f t="shared" si="49"/>
        <v>0</v>
      </c>
      <c r="J42" s="6">
        <f t="shared" si="28"/>
        <v>51</v>
      </c>
      <c r="K42" s="4">
        <f>SUM(C36:C42)</f>
        <v>363</v>
      </c>
      <c r="L42" s="4">
        <f t="shared" ref="L42" si="56">SUM(D36:D42)</f>
        <v>0</v>
      </c>
      <c r="M42" s="4">
        <f t="shared" ref="M42" si="57">SUM(E36:E42)</f>
        <v>107</v>
      </c>
      <c r="N42" s="4"/>
      <c r="O42" s="6">
        <f>SUM(G36:G42)</f>
        <v>114</v>
      </c>
      <c r="P42" s="6">
        <f>SUM(H36:H42)</f>
        <v>0</v>
      </c>
      <c r="Q42" s="6">
        <f t="shared" ref="Q42:R42" si="58">SUM(I36:I42)</f>
        <v>2</v>
      </c>
      <c r="R42" s="6">
        <f t="shared" si="58"/>
        <v>112</v>
      </c>
      <c r="S42" s="4">
        <f t="shared" si="54"/>
        <v>51.857142857142854</v>
      </c>
      <c r="T42" s="4">
        <f t="shared" si="52"/>
        <v>0</v>
      </c>
      <c r="U42" s="4">
        <f t="shared" si="52"/>
        <v>15.285714285714286</v>
      </c>
      <c r="V42" s="4">
        <f t="shared" si="52"/>
        <v>36.571428571428569</v>
      </c>
      <c r="W42" s="6">
        <f t="shared" si="16"/>
        <v>25.928571428571427</v>
      </c>
      <c r="X42" s="6">
        <f t="shared" si="17"/>
        <v>0</v>
      </c>
      <c r="Y42" s="6">
        <f t="shared" si="18"/>
        <v>7.6428571428571432</v>
      </c>
      <c r="Z42" s="6">
        <f t="shared" si="19"/>
        <v>18.285714285714285</v>
      </c>
      <c r="AA42" s="4">
        <f t="shared" si="55"/>
        <v>16.285714285714285</v>
      </c>
      <c r="AB42" s="4">
        <f t="shared" si="53"/>
        <v>0</v>
      </c>
      <c r="AC42" s="4">
        <f t="shared" si="53"/>
        <v>0.2857142857142857</v>
      </c>
      <c r="AD42" s="4">
        <f t="shared" si="53"/>
        <v>16</v>
      </c>
      <c r="AE42" s="6">
        <f t="shared" si="23"/>
        <v>8.1428571428571423</v>
      </c>
      <c r="AF42" s="6">
        <f t="shared" si="24"/>
        <v>0</v>
      </c>
      <c r="AG42" s="6">
        <f t="shared" si="25"/>
        <v>0.14285714285714285</v>
      </c>
      <c r="AH42" s="6">
        <f t="shared" si="26"/>
        <v>8</v>
      </c>
      <c r="AI42" s="6">
        <f t="shared" si="35"/>
        <v>10.363636363636363</v>
      </c>
    </row>
    <row r="43" spans="1:35" x14ac:dyDescent="0.25">
      <c r="A43">
        <v>40</v>
      </c>
      <c r="B43" s="1">
        <v>43892</v>
      </c>
      <c r="C43" s="4">
        <v>159</v>
      </c>
      <c r="D43" s="4">
        <v>0</v>
      </c>
      <c r="E43" s="4">
        <v>16</v>
      </c>
      <c r="F43" s="4">
        <f t="shared" si="9"/>
        <v>143</v>
      </c>
      <c r="G43" s="6">
        <f t="shared" si="44"/>
        <v>29</v>
      </c>
      <c r="H43" s="6">
        <f t="shared" si="45"/>
        <v>0</v>
      </c>
      <c r="I43" s="6">
        <f t="shared" si="49"/>
        <v>0</v>
      </c>
      <c r="J43" s="6">
        <f t="shared" si="28"/>
        <v>29</v>
      </c>
      <c r="K43" s="4"/>
      <c r="L43" s="4"/>
      <c r="M43" s="4"/>
      <c r="N43" s="4"/>
      <c r="O43" s="6"/>
      <c r="P43" s="6"/>
      <c r="Q43" s="6"/>
      <c r="R43" s="6"/>
      <c r="S43" s="4">
        <f t="shared" si="54"/>
        <v>72.285714285714292</v>
      </c>
      <c r="T43" s="4">
        <f t="shared" si="52"/>
        <v>0</v>
      </c>
      <c r="U43" s="4">
        <f t="shared" si="52"/>
        <v>15.571428571428571</v>
      </c>
      <c r="V43" s="4">
        <f t="shared" si="52"/>
        <v>56.714285714285715</v>
      </c>
      <c r="W43" s="6">
        <f t="shared" si="16"/>
        <v>36.142857142857146</v>
      </c>
      <c r="X43" s="6">
        <f t="shared" si="17"/>
        <v>0</v>
      </c>
      <c r="Y43" s="6">
        <f t="shared" si="18"/>
        <v>7.7857142857142856</v>
      </c>
      <c r="Z43" s="6">
        <f t="shared" si="19"/>
        <v>28.357142857142858</v>
      </c>
      <c r="AA43" s="4">
        <f t="shared" si="55"/>
        <v>20.428571428571427</v>
      </c>
      <c r="AB43" s="4">
        <f t="shared" si="53"/>
        <v>0</v>
      </c>
      <c r="AC43" s="4">
        <f t="shared" si="53"/>
        <v>0.2857142857142857</v>
      </c>
      <c r="AD43" s="4">
        <f t="shared" si="53"/>
        <v>20.142857142857142</v>
      </c>
      <c r="AE43" s="6">
        <f t="shared" si="23"/>
        <v>10.214285714285714</v>
      </c>
      <c r="AF43" s="6">
        <f t="shared" si="24"/>
        <v>0</v>
      </c>
      <c r="AG43" s="6">
        <f t="shared" si="25"/>
        <v>0.14285714285714285</v>
      </c>
      <c r="AH43" s="6">
        <f t="shared" si="26"/>
        <v>10.071428571428571</v>
      </c>
      <c r="AI43" s="6">
        <f t="shared" si="35"/>
        <v>4.7666666666666666</v>
      </c>
    </row>
    <row r="44" spans="1:35" x14ac:dyDescent="0.25">
      <c r="A44">
        <v>41</v>
      </c>
      <c r="B44" s="1">
        <v>43893</v>
      </c>
      <c r="C44" s="4">
        <v>196</v>
      </c>
      <c r="D44" s="4">
        <v>0</v>
      </c>
      <c r="E44" s="4">
        <v>16</v>
      </c>
      <c r="F44" s="4">
        <f t="shared" si="9"/>
        <v>180</v>
      </c>
      <c r="G44" s="6">
        <f t="shared" si="44"/>
        <v>37</v>
      </c>
      <c r="H44" s="6">
        <f t="shared" si="45"/>
        <v>0</v>
      </c>
      <c r="I44" s="6">
        <f t="shared" si="49"/>
        <v>0</v>
      </c>
      <c r="J44" s="6">
        <f t="shared" si="28"/>
        <v>37</v>
      </c>
      <c r="K44" s="4"/>
      <c r="L44" s="4"/>
      <c r="M44" s="4"/>
      <c r="N44" s="4"/>
      <c r="O44" s="6"/>
      <c r="P44" s="6"/>
      <c r="Q44" s="6"/>
      <c r="R44" s="6"/>
      <c r="S44" s="4">
        <f t="shared" si="54"/>
        <v>97.857142857142861</v>
      </c>
      <c r="T44" s="4">
        <f t="shared" si="52"/>
        <v>0</v>
      </c>
      <c r="U44" s="4">
        <f t="shared" si="52"/>
        <v>15.857142857142858</v>
      </c>
      <c r="V44" s="4">
        <f t="shared" si="52"/>
        <v>82</v>
      </c>
      <c r="W44" s="6">
        <f t="shared" si="16"/>
        <v>48.928571428571431</v>
      </c>
      <c r="X44" s="6">
        <f t="shared" si="17"/>
        <v>0</v>
      </c>
      <c r="Y44" s="6">
        <f t="shared" si="18"/>
        <v>7.9285714285714288</v>
      </c>
      <c r="Z44" s="6">
        <f t="shared" si="19"/>
        <v>41</v>
      </c>
      <c r="AA44" s="4">
        <f t="shared" si="55"/>
        <v>25.571428571428573</v>
      </c>
      <c r="AB44" s="4">
        <f t="shared" si="53"/>
        <v>0</v>
      </c>
      <c r="AC44" s="4">
        <f t="shared" si="53"/>
        <v>0.2857142857142857</v>
      </c>
      <c r="AD44" s="4">
        <f t="shared" si="53"/>
        <v>25.285714285714285</v>
      </c>
      <c r="AE44" s="6">
        <f t="shared" si="23"/>
        <v>12.785714285714286</v>
      </c>
      <c r="AF44" s="6">
        <f t="shared" si="24"/>
        <v>0</v>
      </c>
      <c r="AG44" s="6">
        <f t="shared" si="25"/>
        <v>0.14285714285714285</v>
      </c>
      <c r="AH44" s="6">
        <f t="shared" si="26"/>
        <v>12.642857142857142</v>
      </c>
      <c r="AI44" s="6">
        <f t="shared" si="35"/>
        <v>5.5937500000000009</v>
      </c>
    </row>
    <row r="45" spans="1:35" x14ac:dyDescent="0.25">
      <c r="A45">
        <v>42</v>
      </c>
      <c r="B45" s="1">
        <v>43894</v>
      </c>
      <c r="C45" s="4">
        <v>262</v>
      </c>
      <c r="D45" s="4">
        <v>0</v>
      </c>
      <c r="E45" s="4">
        <v>16</v>
      </c>
      <c r="F45" s="4">
        <f t="shared" si="9"/>
        <v>246</v>
      </c>
      <c r="G45" s="6">
        <f t="shared" si="44"/>
        <v>66</v>
      </c>
      <c r="H45" s="6">
        <f t="shared" si="45"/>
        <v>0</v>
      </c>
      <c r="I45" s="6">
        <f t="shared" si="49"/>
        <v>0</v>
      </c>
      <c r="J45" s="6">
        <f t="shared" si="28"/>
        <v>66</v>
      </c>
      <c r="K45" s="4"/>
      <c r="L45" s="4"/>
      <c r="M45" s="4"/>
      <c r="N45" s="4"/>
      <c r="O45" s="6"/>
      <c r="P45" s="6"/>
      <c r="Q45" s="6"/>
      <c r="R45" s="6"/>
      <c r="S45" s="4">
        <f t="shared" si="54"/>
        <v>131.42857142857142</v>
      </c>
      <c r="T45" s="4">
        <f t="shared" si="52"/>
        <v>0</v>
      </c>
      <c r="U45" s="4">
        <f t="shared" si="52"/>
        <v>16</v>
      </c>
      <c r="V45" s="4">
        <f t="shared" si="52"/>
        <v>115.42857142857143</v>
      </c>
      <c r="W45" s="6">
        <f t="shared" si="16"/>
        <v>65.714285714285708</v>
      </c>
      <c r="X45" s="6">
        <f t="shared" si="17"/>
        <v>0</v>
      </c>
      <c r="Y45" s="6">
        <f t="shared" si="18"/>
        <v>8</v>
      </c>
      <c r="Z45" s="6">
        <f t="shared" si="19"/>
        <v>57.714285714285715</v>
      </c>
      <c r="AA45" s="4">
        <f t="shared" si="55"/>
        <v>33.571428571428569</v>
      </c>
      <c r="AB45" s="4">
        <f t="shared" si="53"/>
        <v>0</v>
      </c>
      <c r="AC45" s="4">
        <f t="shared" si="53"/>
        <v>0.14285714285714285</v>
      </c>
      <c r="AD45" s="4">
        <f t="shared" si="53"/>
        <v>33.428571428571431</v>
      </c>
      <c r="AE45" s="6">
        <f t="shared" si="23"/>
        <v>16.785714285714285</v>
      </c>
      <c r="AF45" s="6">
        <f t="shared" si="24"/>
        <v>0</v>
      </c>
      <c r="AG45" s="6">
        <f t="shared" si="25"/>
        <v>7.1428571428571425E-2</v>
      </c>
      <c r="AH45" s="6">
        <f t="shared" si="26"/>
        <v>16.714285714285715</v>
      </c>
      <c r="AI45" s="6">
        <f t="shared" si="35"/>
        <v>3.7301587301587298</v>
      </c>
    </row>
    <row r="46" spans="1:35" x14ac:dyDescent="0.25">
      <c r="A46">
        <v>43</v>
      </c>
      <c r="B46" s="1">
        <v>43895</v>
      </c>
      <c r="C46" s="4">
        <v>482</v>
      </c>
      <c r="D46" s="4">
        <v>0</v>
      </c>
      <c r="E46" s="4">
        <v>16</v>
      </c>
      <c r="F46" s="4">
        <f t="shared" si="9"/>
        <v>466</v>
      </c>
      <c r="G46" s="6">
        <f t="shared" si="44"/>
        <v>220</v>
      </c>
      <c r="H46" s="6">
        <f t="shared" si="45"/>
        <v>0</v>
      </c>
      <c r="I46" s="6">
        <f t="shared" si="49"/>
        <v>0</v>
      </c>
      <c r="J46" s="6">
        <f t="shared" si="28"/>
        <v>220</v>
      </c>
      <c r="K46" s="4"/>
      <c r="L46" s="4"/>
      <c r="M46" s="4"/>
      <c r="N46" s="4"/>
      <c r="O46" s="6"/>
      <c r="P46" s="6"/>
      <c r="Q46" s="6"/>
      <c r="R46" s="6"/>
      <c r="S46" s="4">
        <f t="shared" si="54"/>
        <v>193.71428571428572</v>
      </c>
      <c r="T46" s="4">
        <f t="shared" si="52"/>
        <v>0</v>
      </c>
      <c r="U46" s="4">
        <f t="shared" si="52"/>
        <v>16</v>
      </c>
      <c r="V46" s="4">
        <f t="shared" si="52"/>
        <v>177.71428571428572</v>
      </c>
      <c r="W46" s="6">
        <f t="shared" si="16"/>
        <v>96.857142857142861</v>
      </c>
      <c r="X46" s="6">
        <f t="shared" si="17"/>
        <v>0</v>
      </c>
      <c r="Y46" s="6">
        <f t="shared" si="18"/>
        <v>8</v>
      </c>
      <c r="Z46" s="6">
        <f t="shared" si="19"/>
        <v>88.857142857142861</v>
      </c>
      <c r="AA46" s="4">
        <f t="shared" si="55"/>
        <v>62.285714285714285</v>
      </c>
      <c r="AB46" s="4">
        <f t="shared" si="53"/>
        <v>0</v>
      </c>
      <c r="AC46" s="4">
        <f t="shared" si="53"/>
        <v>0</v>
      </c>
      <c r="AD46" s="4">
        <f t="shared" si="53"/>
        <v>62.285714285714285</v>
      </c>
      <c r="AE46" s="6">
        <f t="shared" si="23"/>
        <v>31.142857142857142</v>
      </c>
      <c r="AF46" s="6">
        <f t="shared" si="24"/>
        <v>0</v>
      </c>
      <c r="AG46" s="6">
        <f t="shared" si="25"/>
        <v>0</v>
      </c>
      <c r="AH46" s="6">
        <f t="shared" si="26"/>
        <v>31.142857142857142</v>
      </c>
      <c r="AI46" s="6">
        <f t="shared" si="35"/>
        <v>3.8245614035087723</v>
      </c>
    </row>
    <row r="47" spans="1:35" x14ac:dyDescent="0.25">
      <c r="A47">
        <v>44</v>
      </c>
      <c r="B47" s="1">
        <v>43896</v>
      </c>
      <c r="C47" s="4">
        <v>670</v>
      </c>
      <c r="D47" s="4">
        <v>0</v>
      </c>
      <c r="E47" s="4">
        <v>17</v>
      </c>
      <c r="F47" s="4">
        <f t="shared" si="9"/>
        <v>653</v>
      </c>
      <c r="G47" s="6">
        <f t="shared" si="44"/>
        <v>188</v>
      </c>
      <c r="H47" s="6">
        <f t="shared" si="45"/>
        <v>0</v>
      </c>
      <c r="I47" s="6">
        <f t="shared" si="49"/>
        <v>1</v>
      </c>
      <c r="J47" s="6">
        <f t="shared" si="28"/>
        <v>187</v>
      </c>
      <c r="K47" s="4"/>
      <c r="L47" s="4"/>
      <c r="M47" s="4"/>
      <c r="N47" s="4"/>
      <c r="O47" s="6"/>
      <c r="P47" s="6"/>
      <c r="Q47" s="6"/>
      <c r="R47" s="6"/>
      <c r="S47" s="4">
        <f t="shared" si="54"/>
        <v>282.57142857142856</v>
      </c>
      <c r="T47" s="4">
        <f t="shared" si="52"/>
        <v>0</v>
      </c>
      <c r="U47" s="4">
        <f t="shared" si="52"/>
        <v>16.142857142857142</v>
      </c>
      <c r="V47" s="4">
        <f t="shared" si="52"/>
        <v>266.42857142857144</v>
      </c>
      <c r="W47" s="6">
        <f t="shared" si="16"/>
        <v>141.28571428571428</v>
      </c>
      <c r="X47" s="6">
        <f t="shared" si="17"/>
        <v>0</v>
      </c>
      <c r="Y47" s="6">
        <f t="shared" si="18"/>
        <v>8.0714285714285712</v>
      </c>
      <c r="Z47" s="6">
        <f t="shared" si="19"/>
        <v>133.21428571428572</v>
      </c>
      <c r="AA47" s="4">
        <f t="shared" si="55"/>
        <v>88.857142857142861</v>
      </c>
      <c r="AB47" s="4">
        <f t="shared" si="53"/>
        <v>0</v>
      </c>
      <c r="AC47" s="4">
        <f t="shared" si="53"/>
        <v>0.14285714285714285</v>
      </c>
      <c r="AD47" s="4">
        <f t="shared" si="53"/>
        <v>88.714285714285708</v>
      </c>
      <c r="AE47" s="6">
        <f t="shared" si="23"/>
        <v>44.428571428571431</v>
      </c>
      <c r="AF47" s="6">
        <f t="shared" si="24"/>
        <v>0</v>
      </c>
      <c r="AG47" s="6">
        <f t="shared" si="25"/>
        <v>7.1428571428571425E-2</v>
      </c>
      <c r="AH47" s="6">
        <f t="shared" si="26"/>
        <v>44.357142857142854</v>
      </c>
      <c r="AI47" s="6">
        <f t="shared" si="35"/>
        <v>4.34965034965035</v>
      </c>
    </row>
    <row r="48" spans="1:35" x14ac:dyDescent="0.25">
      <c r="A48">
        <v>45</v>
      </c>
      <c r="B48" s="1">
        <v>43897</v>
      </c>
      <c r="C48" s="4">
        <v>799</v>
      </c>
      <c r="D48" s="4">
        <v>0</v>
      </c>
      <c r="E48" s="4">
        <v>18</v>
      </c>
      <c r="F48" s="4">
        <f t="shared" si="9"/>
        <v>781</v>
      </c>
      <c r="G48" s="6">
        <f t="shared" si="44"/>
        <v>129</v>
      </c>
      <c r="H48" s="6">
        <f t="shared" si="45"/>
        <v>0</v>
      </c>
      <c r="I48" s="6">
        <f t="shared" si="49"/>
        <v>1</v>
      </c>
      <c r="J48" s="6">
        <f t="shared" si="28"/>
        <v>128</v>
      </c>
      <c r="K48" s="4"/>
      <c r="L48" s="4"/>
      <c r="M48" s="4"/>
      <c r="N48" s="4"/>
      <c r="O48" s="6"/>
      <c r="P48" s="6"/>
      <c r="Q48" s="6"/>
      <c r="R48" s="6"/>
      <c r="S48" s="4">
        <f t="shared" si="54"/>
        <v>385.42857142857144</v>
      </c>
      <c r="T48" s="4">
        <f t="shared" si="52"/>
        <v>0</v>
      </c>
      <c r="U48" s="4">
        <f t="shared" si="52"/>
        <v>16.428571428571427</v>
      </c>
      <c r="V48" s="4">
        <f t="shared" si="52"/>
        <v>369</v>
      </c>
      <c r="W48" s="6">
        <f t="shared" si="16"/>
        <v>192.71428571428572</v>
      </c>
      <c r="X48" s="6">
        <f t="shared" si="17"/>
        <v>0</v>
      </c>
      <c r="Y48" s="6">
        <f t="shared" si="18"/>
        <v>8.2142857142857135</v>
      </c>
      <c r="Z48" s="6">
        <f t="shared" si="19"/>
        <v>184.5</v>
      </c>
      <c r="AA48" s="4">
        <f t="shared" si="55"/>
        <v>102.85714285714286</v>
      </c>
      <c r="AB48" s="4">
        <f t="shared" si="53"/>
        <v>0</v>
      </c>
      <c r="AC48" s="4">
        <f t="shared" si="53"/>
        <v>0.2857142857142857</v>
      </c>
      <c r="AD48" s="4">
        <f t="shared" si="53"/>
        <v>102.57142857142857</v>
      </c>
      <c r="AE48" s="6">
        <f t="shared" si="23"/>
        <v>51.428571428571431</v>
      </c>
      <c r="AF48" s="6">
        <f t="shared" si="24"/>
        <v>0</v>
      </c>
      <c r="AG48" s="6">
        <f t="shared" si="25"/>
        <v>0.14285714285714285</v>
      </c>
      <c r="AH48" s="6">
        <f t="shared" si="26"/>
        <v>51.285714285714285</v>
      </c>
      <c r="AI48" s="6">
        <f t="shared" si="35"/>
        <v>4.022346368715084</v>
      </c>
    </row>
    <row r="49" spans="1:35" x14ac:dyDescent="0.25">
      <c r="A49">
        <v>46</v>
      </c>
      <c r="B49" s="1">
        <v>43898</v>
      </c>
      <c r="C49" s="4">
        <v>1040</v>
      </c>
      <c r="D49" s="4">
        <v>0</v>
      </c>
      <c r="E49" s="4">
        <v>18</v>
      </c>
      <c r="F49" s="4">
        <f t="shared" si="9"/>
        <v>1022</v>
      </c>
      <c r="G49" s="6">
        <f t="shared" si="44"/>
        <v>241</v>
      </c>
      <c r="H49" s="6">
        <f t="shared" si="45"/>
        <v>0</v>
      </c>
      <c r="I49" s="6">
        <f t="shared" si="49"/>
        <v>0</v>
      </c>
      <c r="J49" s="6">
        <f t="shared" si="28"/>
        <v>241</v>
      </c>
      <c r="K49" s="4"/>
      <c r="L49" s="4"/>
      <c r="M49" s="4"/>
      <c r="N49" s="4"/>
      <c r="O49" s="6"/>
      <c r="P49" s="6"/>
      <c r="Q49" s="6"/>
      <c r="R49" s="6"/>
      <c r="S49" s="4">
        <f t="shared" si="54"/>
        <v>515.42857142857144</v>
      </c>
      <c r="T49" s="4">
        <f t="shared" si="52"/>
        <v>0</v>
      </c>
      <c r="U49" s="4">
        <f t="shared" si="52"/>
        <v>16.714285714285715</v>
      </c>
      <c r="V49" s="4">
        <f t="shared" si="52"/>
        <v>498.71428571428572</v>
      </c>
      <c r="W49" s="6">
        <f t="shared" si="16"/>
        <v>257.71428571428572</v>
      </c>
      <c r="X49" s="6">
        <f t="shared" si="17"/>
        <v>0</v>
      </c>
      <c r="Y49" s="6">
        <f t="shared" si="18"/>
        <v>8.3571428571428577</v>
      </c>
      <c r="Z49" s="6">
        <f t="shared" si="19"/>
        <v>249.35714285714286</v>
      </c>
      <c r="AA49" s="4">
        <f t="shared" si="55"/>
        <v>130</v>
      </c>
      <c r="AB49" s="4">
        <f t="shared" si="53"/>
        <v>0</v>
      </c>
      <c r="AC49" s="4">
        <f t="shared" si="53"/>
        <v>0.2857142857142857</v>
      </c>
      <c r="AD49" s="4">
        <f t="shared" si="53"/>
        <v>129.71428571428572</v>
      </c>
      <c r="AE49" s="6">
        <f t="shared" si="23"/>
        <v>65</v>
      </c>
      <c r="AF49" s="6">
        <f t="shared" si="24"/>
        <v>0</v>
      </c>
      <c r="AG49" s="6">
        <f t="shared" si="25"/>
        <v>0.14285714285714285</v>
      </c>
      <c r="AH49" s="6">
        <f t="shared" si="26"/>
        <v>64.857142857142861</v>
      </c>
      <c r="AI49" s="6">
        <f t="shared" si="35"/>
        <v>3.8723404255319149</v>
      </c>
    </row>
    <row r="50" spans="1:35" x14ac:dyDescent="0.25">
      <c r="A50">
        <v>47</v>
      </c>
      <c r="B50" s="1">
        <v>43899</v>
      </c>
      <c r="C50" s="4">
        <v>1176</v>
      </c>
      <c r="D50" s="4">
        <v>2</v>
      </c>
      <c r="E50" s="4">
        <v>18</v>
      </c>
      <c r="F50" s="4">
        <f t="shared" si="9"/>
        <v>1156</v>
      </c>
      <c r="G50" s="6">
        <f t="shared" si="44"/>
        <v>136</v>
      </c>
      <c r="H50" s="6">
        <f t="shared" si="45"/>
        <v>2</v>
      </c>
      <c r="I50" s="6">
        <f t="shared" si="49"/>
        <v>0</v>
      </c>
      <c r="J50" s="6">
        <f t="shared" si="28"/>
        <v>134</v>
      </c>
      <c r="K50" s="4"/>
      <c r="L50" s="4"/>
      <c r="M50" s="4"/>
      <c r="N50" s="4"/>
      <c r="O50" s="6"/>
      <c r="P50" s="6"/>
      <c r="Q50" s="6"/>
      <c r="R50" s="6"/>
      <c r="S50" s="4">
        <f t="shared" si="54"/>
        <v>660.71428571428567</v>
      </c>
      <c r="T50" s="4">
        <f t="shared" si="52"/>
        <v>0.2857142857142857</v>
      </c>
      <c r="U50" s="4">
        <f t="shared" si="52"/>
        <v>17</v>
      </c>
      <c r="V50" s="4">
        <f t="shared" si="52"/>
        <v>643.42857142857144</v>
      </c>
      <c r="W50" s="6">
        <f t="shared" si="16"/>
        <v>330.35714285714283</v>
      </c>
      <c r="X50" s="6">
        <f t="shared" si="17"/>
        <v>0.14285714285714285</v>
      </c>
      <c r="Y50" s="6">
        <f t="shared" si="18"/>
        <v>8.5</v>
      </c>
      <c r="Z50" s="6">
        <f t="shared" si="19"/>
        <v>321.71428571428572</v>
      </c>
      <c r="AA50" s="4">
        <f t="shared" si="55"/>
        <v>145.28571428571428</v>
      </c>
      <c r="AB50" s="4">
        <f t="shared" si="53"/>
        <v>0.2857142857142857</v>
      </c>
      <c r="AC50" s="4">
        <f t="shared" si="53"/>
        <v>0.2857142857142857</v>
      </c>
      <c r="AD50" s="4">
        <f t="shared" si="53"/>
        <v>144.71428571428572</v>
      </c>
      <c r="AE50" s="6">
        <f t="shared" si="23"/>
        <v>72.642857142857139</v>
      </c>
      <c r="AF50" s="6">
        <f t="shared" si="24"/>
        <v>0.14285714285714285</v>
      </c>
      <c r="AG50" s="6">
        <f t="shared" si="25"/>
        <v>0.14285714285714285</v>
      </c>
      <c r="AH50" s="6">
        <f t="shared" si="26"/>
        <v>72.357142857142861</v>
      </c>
      <c r="AI50" s="6">
        <f t="shared" si="35"/>
        <v>2.3325688073394493</v>
      </c>
    </row>
    <row r="51" spans="1:35" x14ac:dyDescent="0.25">
      <c r="A51">
        <v>48</v>
      </c>
      <c r="B51" s="1">
        <v>43900</v>
      </c>
      <c r="C51" s="4">
        <v>1457</v>
      </c>
      <c r="D51" s="4">
        <v>2</v>
      </c>
      <c r="E51" s="4">
        <v>18</v>
      </c>
      <c r="F51" s="4">
        <f t="shared" si="9"/>
        <v>1437</v>
      </c>
      <c r="G51" s="6">
        <f t="shared" si="44"/>
        <v>281</v>
      </c>
      <c r="H51" s="6">
        <f t="shared" si="45"/>
        <v>0</v>
      </c>
      <c r="I51" s="6">
        <f t="shared" si="49"/>
        <v>0</v>
      </c>
      <c r="J51" s="6">
        <f t="shared" si="28"/>
        <v>281</v>
      </c>
      <c r="K51" s="4"/>
      <c r="L51" s="4"/>
      <c r="M51" s="4"/>
      <c r="N51" s="4"/>
      <c r="O51" s="6"/>
      <c r="P51" s="6"/>
      <c r="Q51" s="6"/>
      <c r="R51" s="6"/>
      <c r="S51" s="4">
        <f t="shared" si="54"/>
        <v>840.85714285714289</v>
      </c>
      <c r="T51" s="4">
        <f t="shared" si="52"/>
        <v>0.5714285714285714</v>
      </c>
      <c r="U51" s="4">
        <f t="shared" si="52"/>
        <v>17.285714285714285</v>
      </c>
      <c r="V51" s="4">
        <f t="shared" si="52"/>
        <v>823</v>
      </c>
      <c r="W51" s="6">
        <f t="shared" si="16"/>
        <v>420.42857142857144</v>
      </c>
      <c r="X51" s="6">
        <f t="shared" si="17"/>
        <v>0.2857142857142857</v>
      </c>
      <c r="Y51" s="6">
        <f t="shared" si="18"/>
        <v>8.6428571428571423</v>
      </c>
      <c r="Z51" s="6">
        <f t="shared" si="19"/>
        <v>411.5</v>
      </c>
      <c r="AA51" s="4">
        <f t="shared" si="55"/>
        <v>180.14285714285714</v>
      </c>
      <c r="AB51" s="4">
        <f t="shared" si="53"/>
        <v>0.2857142857142857</v>
      </c>
      <c r="AC51" s="4">
        <f t="shared" si="53"/>
        <v>0.2857142857142857</v>
      </c>
      <c r="AD51" s="4">
        <f t="shared" si="53"/>
        <v>179.57142857142858</v>
      </c>
      <c r="AE51" s="6">
        <f t="shared" si="23"/>
        <v>90.071428571428569</v>
      </c>
      <c r="AF51" s="6">
        <f t="shared" si="24"/>
        <v>0.14285714285714285</v>
      </c>
      <c r="AG51" s="6">
        <f t="shared" si="25"/>
        <v>0.14285714285714285</v>
      </c>
      <c r="AH51" s="6">
        <f t="shared" si="26"/>
        <v>89.785714285714292</v>
      </c>
      <c r="AI51" s="6">
        <f t="shared" si="35"/>
        <v>2.027331189710611</v>
      </c>
    </row>
    <row r="52" spans="1:35" x14ac:dyDescent="0.25">
      <c r="A52">
        <v>49</v>
      </c>
      <c r="B52" s="1">
        <v>43901</v>
      </c>
      <c r="C52" s="4">
        <v>1908</v>
      </c>
      <c r="D52" s="4">
        <v>3</v>
      </c>
      <c r="E52" s="4">
        <v>25</v>
      </c>
      <c r="F52" s="4">
        <f t="shared" si="9"/>
        <v>1880</v>
      </c>
      <c r="G52" s="6">
        <f t="shared" si="44"/>
        <v>451</v>
      </c>
      <c r="H52" s="6">
        <f t="shared" si="45"/>
        <v>1</v>
      </c>
      <c r="I52" s="6">
        <f t="shared" si="49"/>
        <v>7</v>
      </c>
      <c r="J52" s="6">
        <f t="shared" si="28"/>
        <v>443</v>
      </c>
      <c r="K52" s="4"/>
      <c r="L52" s="4"/>
      <c r="M52" s="4"/>
      <c r="N52" s="4"/>
      <c r="O52" s="6"/>
      <c r="P52" s="6"/>
      <c r="Q52" s="6"/>
      <c r="R52" s="6"/>
      <c r="S52" s="4">
        <f t="shared" si="54"/>
        <v>1076</v>
      </c>
      <c r="T52" s="4">
        <f t="shared" si="52"/>
        <v>1</v>
      </c>
      <c r="U52" s="4">
        <f t="shared" si="52"/>
        <v>18.571428571428573</v>
      </c>
      <c r="V52" s="4">
        <f t="shared" si="52"/>
        <v>1056.4285714285713</v>
      </c>
      <c r="W52" s="6">
        <f t="shared" si="16"/>
        <v>538</v>
      </c>
      <c r="X52" s="6">
        <f t="shared" si="17"/>
        <v>0.5</v>
      </c>
      <c r="Y52" s="6">
        <f t="shared" si="18"/>
        <v>9.2857142857142865</v>
      </c>
      <c r="Z52" s="6">
        <f t="shared" si="19"/>
        <v>528.21428571428567</v>
      </c>
      <c r="AA52" s="4">
        <f t="shared" si="55"/>
        <v>235.14285714285714</v>
      </c>
      <c r="AB52" s="4">
        <f t="shared" si="53"/>
        <v>0.42857142857142855</v>
      </c>
      <c r="AC52" s="4">
        <f t="shared" si="53"/>
        <v>1.2857142857142858</v>
      </c>
      <c r="AD52" s="4">
        <f t="shared" si="53"/>
        <v>233.42857142857142</v>
      </c>
      <c r="AE52" s="6">
        <f t="shared" si="23"/>
        <v>117.57142857142857</v>
      </c>
      <c r="AF52" s="6">
        <f t="shared" si="24"/>
        <v>0.21428571428571427</v>
      </c>
      <c r="AG52" s="6">
        <f t="shared" si="25"/>
        <v>0.6428571428571429</v>
      </c>
      <c r="AH52" s="6">
        <f t="shared" si="26"/>
        <v>116.71428571428571</v>
      </c>
      <c r="AI52" s="6">
        <f t="shared" si="35"/>
        <v>2.286111111111111</v>
      </c>
    </row>
    <row r="53" spans="1:35" x14ac:dyDescent="0.25">
      <c r="A53">
        <v>50</v>
      </c>
      <c r="B53" s="1">
        <v>43902</v>
      </c>
      <c r="C53" s="4">
        <v>2078</v>
      </c>
      <c r="D53" s="4">
        <v>3</v>
      </c>
      <c r="E53" s="4">
        <v>25</v>
      </c>
      <c r="F53" s="4">
        <f t="shared" si="9"/>
        <v>2050</v>
      </c>
      <c r="G53" s="6">
        <f t="shared" si="44"/>
        <v>170</v>
      </c>
      <c r="H53" s="6">
        <f t="shared" si="45"/>
        <v>0</v>
      </c>
      <c r="I53" s="6">
        <f t="shared" si="49"/>
        <v>0</v>
      </c>
      <c r="J53" s="6">
        <f t="shared" si="28"/>
        <v>170</v>
      </c>
      <c r="K53" s="4"/>
      <c r="L53" s="4"/>
      <c r="M53" s="4"/>
      <c r="N53" s="4"/>
      <c r="O53" s="6"/>
      <c r="P53" s="6"/>
      <c r="Q53" s="6"/>
      <c r="R53" s="6"/>
      <c r="S53" s="4">
        <f t="shared" si="54"/>
        <v>1304</v>
      </c>
      <c r="T53" s="4">
        <f t="shared" si="52"/>
        <v>1.4285714285714286</v>
      </c>
      <c r="U53" s="4">
        <f t="shared" si="52"/>
        <v>19.857142857142858</v>
      </c>
      <c r="V53" s="4">
        <f t="shared" si="52"/>
        <v>1282.7142857142858</v>
      </c>
      <c r="W53" s="6">
        <f t="shared" si="16"/>
        <v>652</v>
      </c>
      <c r="X53" s="6">
        <f t="shared" si="17"/>
        <v>0.7142857142857143</v>
      </c>
      <c r="Y53" s="6">
        <f t="shared" si="18"/>
        <v>9.9285714285714288</v>
      </c>
      <c r="Z53" s="6">
        <f t="shared" si="19"/>
        <v>641.35714285714289</v>
      </c>
      <c r="AA53" s="4">
        <f t="shared" si="55"/>
        <v>228</v>
      </c>
      <c r="AB53" s="4">
        <f t="shared" si="53"/>
        <v>0.42857142857142855</v>
      </c>
      <c r="AC53" s="4">
        <f t="shared" si="53"/>
        <v>1.2857142857142858</v>
      </c>
      <c r="AD53" s="4">
        <f t="shared" si="53"/>
        <v>226.28571428571428</v>
      </c>
      <c r="AE53" s="6">
        <f t="shared" si="23"/>
        <v>114</v>
      </c>
      <c r="AF53" s="6">
        <f t="shared" si="24"/>
        <v>0.21428571428571427</v>
      </c>
      <c r="AG53" s="6">
        <f t="shared" si="25"/>
        <v>0.6428571428571429</v>
      </c>
      <c r="AH53" s="6">
        <f t="shared" si="26"/>
        <v>113.14285714285714</v>
      </c>
      <c r="AI53" s="6">
        <f t="shared" si="35"/>
        <v>1.7538461538461538</v>
      </c>
    </row>
    <row r="54" spans="1:35" x14ac:dyDescent="0.25">
      <c r="A54">
        <v>51</v>
      </c>
      <c r="B54" s="1">
        <v>43903</v>
      </c>
      <c r="C54" s="4">
        <v>3675</v>
      </c>
      <c r="D54" s="4">
        <v>7</v>
      </c>
      <c r="E54" s="4">
        <v>46</v>
      </c>
      <c r="F54" s="4">
        <f t="shared" si="9"/>
        <v>3622</v>
      </c>
      <c r="G54" s="6">
        <f t="shared" si="44"/>
        <v>1597</v>
      </c>
      <c r="H54" s="6">
        <f t="shared" si="45"/>
        <v>4</v>
      </c>
      <c r="I54" s="6">
        <f t="shared" si="49"/>
        <v>21</v>
      </c>
      <c r="J54" s="6">
        <f t="shared" si="28"/>
        <v>1572</v>
      </c>
      <c r="K54" s="4"/>
      <c r="L54" s="4"/>
      <c r="M54" s="4"/>
      <c r="N54" s="4"/>
      <c r="O54" s="6"/>
      <c r="P54" s="6"/>
      <c r="Q54" s="6"/>
      <c r="R54" s="6"/>
      <c r="S54" s="4">
        <f t="shared" si="54"/>
        <v>1733.2857142857142</v>
      </c>
      <c r="T54" s="4">
        <f t="shared" si="52"/>
        <v>2.4285714285714284</v>
      </c>
      <c r="U54" s="4">
        <f t="shared" si="52"/>
        <v>24</v>
      </c>
      <c r="V54" s="4">
        <f t="shared" si="52"/>
        <v>1706.8571428571429</v>
      </c>
      <c r="W54" s="6">
        <f t="shared" si="16"/>
        <v>866.64285714285711</v>
      </c>
      <c r="X54" s="6">
        <f t="shared" si="17"/>
        <v>1.2142857142857142</v>
      </c>
      <c r="Y54" s="6">
        <f t="shared" si="18"/>
        <v>12</v>
      </c>
      <c r="Z54" s="6">
        <f t="shared" si="19"/>
        <v>853.42857142857144</v>
      </c>
      <c r="AA54" s="4">
        <f t="shared" si="55"/>
        <v>429.28571428571428</v>
      </c>
      <c r="AB54" s="4">
        <f t="shared" si="53"/>
        <v>1</v>
      </c>
      <c r="AC54" s="4">
        <f t="shared" si="53"/>
        <v>4.1428571428571432</v>
      </c>
      <c r="AD54" s="4">
        <f t="shared" si="53"/>
        <v>424.14285714285717</v>
      </c>
      <c r="AE54" s="6">
        <f t="shared" si="23"/>
        <v>214.64285714285714</v>
      </c>
      <c r="AF54" s="6">
        <f t="shared" si="24"/>
        <v>0.5</v>
      </c>
      <c r="AG54" s="6">
        <f t="shared" si="25"/>
        <v>2.0714285714285716</v>
      </c>
      <c r="AH54" s="6">
        <f t="shared" si="26"/>
        <v>212.07142857142858</v>
      </c>
      <c r="AI54" s="6">
        <f t="shared" si="35"/>
        <v>2.9547689282202558</v>
      </c>
    </row>
    <row r="55" spans="1:35" x14ac:dyDescent="0.25">
      <c r="A55">
        <v>52</v>
      </c>
      <c r="B55" s="1">
        <v>43904</v>
      </c>
      <c r="C55" s="4">
        <v>4585</v>
      </c>
      <c r="D55" s="4">
        <v>9</v>
      </c>
      <c r="E55" s="4">
        <v>46</v>
      </c>
      <c r="F55" s="4">
        <f t="shared" si="9"/>
        <v>4530</v>
      </c>
      <c r="G55" s="6">
        <f t="shared" si="44"/>
        <v>910</v>
      </c>
      <c r="H55" s="6">
        <f t="shared" si="45"/>
        <v>2</v>
      </c>
      <c r="I55" s="6">
        <f t="shared" si="49"/>
        <v>0</v>
      </c>
      <c r="J55" s="6">
        <f t="shared" si="28"/>
        <v>908</v>
      </c>
      <c r="K55" s="4"/>
      <c r="L55" s="4"/>
      <c r="M55" s="4"/>
      <c r="N55" s="4"/>
      <c r="O55" s="6"/>
      <c r="P55" s="6"/>
      <c r="Q55" s="6"/>
      <c r="R55" s="6"/>
      <c r="S55" s="4">
        <f t="shared" si="54"/>
        <v>2274.1428571428573</v>
      </c>
      <c r="T55" s="4">
        <f t="shared" si="52"/>
        <v>3.7142857142857144</v>
      </c>
      <c r="U55" s="4">
        <f t="shared" si="52"/>
        <v>28</v>
      </c>
      <c r="V55" s="4">
        <f t="shared" si="52"/>
        <v>2242.4285714285716</v>
      </c>
      <c r="W55" s="6">
        <f t="shared" si="16"/>
        <v>1137.0714285714287</v>
      </c>
      <c r="X55" s="6">
        <f t="shared" si="17"/>
        <v>1.8571428571428572</v>
      </c>
      <c r="Y55" s="6">
        <f t="shared" si="18"/>
        <v>14</v>
      </c>
      <c r="Z55" s="6">
        <f t="shared" si="19"/>
        <v>1121.2142857142858</v>
      </c>
      <c r="AA55" s="4">
        <f t="shared" si="55"/>
        <v>540.85714285714289</v>
      </c>
      <c r="AB55" s="4">
        <f t="shared" si="53"/>
        <v>1.2857142857142858</v>
      </c>
      <c r="AC55" s="4">
        <f t="shared" si="53"/>
        <v>4</v>
      </c>
      <c r="AD55" s="4">
        <f t="shared" si="53"/>
        <v>535.57142857142856</v>
      </c>
      <c r="AE55" s="6">
        <f t="shared" si="23"/>
        <v>270.42857142857144</v>
      </c>
      <c r="AF55" s="6">
        <f t="shared" si="24"/>
        <v>0.6428571428571429</v>
      </c>
      <c r="AG55" s="6">
        <f t="shared" si="25"/>
        <v>2</v>
      </c>
      <c r="AH55" s="6">
        <f t="shared" si="26"/>
        <v>267.78571428571428</v>
      </c>
      <c r="AI55" s="6">
        <f t="shared" si="35"/>
        <v>3.0023790642347348</v>
      </c>
    </row>
    <row r="56" spans="1:35" x14ac:dyDescent="0.25">
      <c r="A56">
        <v>53</v>
      </c>
      <c r="B56" s="1">
        <v>43905</v>
      </c>
      <c r="C56" s="4">
        <v>5795</v>
      </c>
      <c r="D56" s="4">
        <v>11</v>
      </c>
      <c r="E56" s="4">
        <v>46</v>
      </c>
      <c r="F56" s="4">
        <f t="shared" si="9"/>
        <v>5738</v>
      </c>
      <c r="G56" s="6">
        <f t="shared" si="44"/>
        <v>1210</v>
      </c>
      <c r="H56" s="6">
        <f t="shared" si="45"/>
        <v>2</v>
      </c>
      <c r="I56" s="6">
        <f t="shared" si="49"/>
        <v>0</v>
      </c>
      <c r="J56" s="6">
        <f t="shared" si="28"/>
        <v>1208</v>
      </c>
      <c r="K56" s="4"/>
      <c r="L56" s="4"/>
      <c r="M56" s="4"/>
      <c r="N56" s="4"/>
      <c r="O56" s="6"/>
      <c r="P56" s="6"/>
      <c r="Q56" s="6"/>
      <c r="R56" s="6"/>
      <c r="S56" s="4">
        <f t="shared" si="54"/>
        <v>2953.4285714285716</v>
      </c>
      <c r="T56" s="4">
        <f t="shared" si="54"/>
        <v>5.2857142857142856</v>
      </c>
      <c r="U56" s="4">
        <f t="shared" si="54"/>
        <v>32</v>
      </c>
      <c r="V56" s="4">
        <f t="shared" si="54"/>
        <v>2916.1428571428573</v>
      </c>
      <c r="W56" s="6">
        <f t="shared" si="16"/>
        <v>1476.7142857142858</v>
      </c>
      <c r="X56" s="6">
        <f t="shared" si="17"/>
        <v>2.6428571428571428</v>
      </c>
      <c r="Y56" s="6">
        <f t="shared" si="18"/>
        <v>16</v>
      </c>
      <c r="Z56" s="6">
        <f t="shared" si="19"/>
        <v>1458.0714285714287</v>
      </c>
      <c r="AA56" s="4">
        <f t="shared" si="55"/>
        <v>679.28571428571433</v>
      </c>
      <c r="AB56" s="4">
        <f t="shared" si="55"/>
        <v>1.5714285714285714</v>
      </c>
      <c r="AC56" s="4">
        <f t="shared" si="55"/>
        <v>4</v>
      </c>
      <c r="AD56" s="4">
        <f t="shared" si="55"/>
        <v>673.71428571428567</v>
      </c>
      <c r="AE56" s="6">
        <f t="shared" si="23"/>
        <v>339.64285714285717</v>
      </c>
      <c r="AF56" s="6">
        <f t="shared" si="24"/>
        <v>0.7857142857142857</v>
      </c>
      <c r="AG56" s="6">
        <f t="shared" si="25"/>
        <v>2</v>
      </c>
      <c r="AH56" s="6">
        <f t="shared" si="26"/>
        <v>336.85714285714283</v>
      </c>
      <c r="AI56" s="6">
        <f t="shared" si="35"/>
        <v>2.8888213851761848</v>
      </c>
    </row>
    <row r="57" spans="1:35" x14ac:dyDescent="0.25">
      <c r="A57">
        <v>54</v>
      </c>
      <c r="B57" s="1">
        <v>43906</v>
      </c>
      <c r="C57" s="4">
        <v>7272</v>
      </c>
      <c r="D57" s="4">
        <v>17</v>
      </c>
      <c r="E57" s="4">
        <v>67</v>
      </c>
      <c r="F57" s="4">
        <f t="shared" si="9"/>
        <v>7188</v>
      </c>
      <c r="G57" s="6">
        <f t="shared" si="44"/>
        <v>1477</v>
      </c>
      <c r="H57" s="6">
        <f t="shared" si="45"/>
        <v>6</v>
      </c>
      <c r="I57" s="6">
        <f t="shared" si="49"/>
        <v>21</v>
      </c>
      <c r="J57" s="6">
        <f t="shared" si="28"/>
        <v>1450</v>
      </c>
      <c r="K57" s="4"/>
      <c r="L57" s="4"/>
      <c r="M57" s="4"/>
      <c r="N57" s="4"/>
      <c r="O57" s="6"/>
      <c r="P57" s="6"/>
      <c r="Q57" s="6"/>
      <c r="R57" s="6"/>
      <c r="S57" s="4">
        <f t="shared" ref="S57:V72" si="59">IF(COUNT(C51:C57) &lt;&gt; 0,SUM(C51:C57)/COUNT(C51:C57),0)</f>
        <v>3824.2857142857142</v>
      </c>
      <c r="T57" s="4">
        <f t="shared" si="59"/>
        <v>7.4285714285714288</v>
      </c>
      <c r="U57" s="4">
        <f t="shared" si="59"/>
        <v>39</v>
      </c>
      <c r="V57" s="4">
        <f t="shared" si="59"/>
        <v>3777.8571428571427</v>
      </c>
      <c r="W57" s="6">
        <f t="shared" si="16"/>
        <v>1912.1428571428571</v>
      </c>
      <c r="X57" s="6">
        <f t="shared" si="17"/>
        <v>3.7142857142857144</v>
      </c>
      <c r="Y57" s="6">
        <f t="shared" si="18"/>
        <v>19.5</v>
      </c>
      <c r="Z57" s="6">
        <f t="shared" si="19"/>
        <v>1888.9285714285713</v>
      </c>
      <c r="AA57" s="4">
        <f t="shared" ref="AA57:AD72" si="60">IF(COUNT(G51:G57) &lt;&gt; 0,SUM(G51:G57)/COUNT(G51:G57),0)</f>
        <v>870.85714285714289</v>
      </c>
      <c r="AB57" s="4">
        <f t="shared" si="60"/>
        <v>2.1428571428571428</v>
      </c>
      <c r="AC57" s="4">
        <f t="shared" si="60"/>
        <v>7</v>
      </c>
      <c r="AD57" s="4">
        <f t="shared" si="60"/>
        <v>861.71428571428567</v>
      </c>
      <c r="AE57" s="6">
        <f t="shared" si="23"/>
        <v>435.42857142857144</v>
      </c>
      <c r="AF57" s="6">
        <f t="shared" si="24"/>
        <v>1.0714285714285714</v>
      </c>
      <c r="AG57" s="6">
        <f t="shared" si="25"/>
        <v>3.5</v>
      </c>
      <c r="AH57" s="6">
        <f t="shared" si="26"/>
        <v>430.85714285714283</v>
      </c>
      <c r="AI57" s="6">
        <f t="shared" si="35"/>
        <v>3.8195488721804511</v>
      </c>
    </row>
    <row r="58" spans="1:35" x14ac:dyDescent="0.25">
      <c r="A58">
        <v>55</v>
      </c>
      <c r="B58" s="1">
        <v>43907</v>
      </c>
      <c r="C58" s="4">
        <v>9257</v>
      </c>
      <c r="D58" s="4">
        <v>24</v>
      </c>
      <c r="E58" s="4">
        <v>67</v>
      </c>
      <c r="F58" s="4">
        <f t="shared" si="9"/>
        <v>9166</v>
      </c>
      <c r="G58" s="6">
        <f t="shared" si="44"/>
        <v>1985</v>
      </c>
      <c r="H58" s="6">
        <f t="shared" si="45"/>
        <v>7</v>
      </c>
      <c r="I58" s="6">
        <f t="shared" si="49"/>
        <v>0</v>
      </c>
      <c r="J58" s="6">
        <f t="shared" si="28"/>
        <v>1978</v>
      </c>
      <c r="K58" s="4"/>
      <c r="L58" s="4"/>
      <c r="M58" s="4"/>
      <c r="N58" s="4"/>
      <c r="O58" s="6"/>
      <c r="P58" s="6"/>
      <c r="Q58" s="6"/>
      <c r="R58" s="6"/>
      <c r="S58" s="4">
        <f t="shared" ref="S58:V73" si="61">IF(COUNT(C52:C58) &lt;&gt; 0,SUM(C52:C58)/COUNT(C52:C58),0)</f>
        <v>4938.5714285714284</v>
      </c>
      <c r="T58" s="4">
        <f t="shared" si="59"/>
        <v>10.571428571428571</v>
      </c>
      <c r="U58" s="4">
        <f t="shared" si="59"/>
        <v>46</v>
      </c>
      <c r="V58" s="4">
        <f t="shared" si="59"/>
        <v>4882</v>
      </c>
      <c r="W58" s="6">
        <f t="shared" si="16"/>
        <v>2469.2857142857142</v>
      </c>
      <c r="X58" s="6">
        <f t="shared" si="17"/>
        <v>5.2857142857142856</v>
      </c>
      <c r="Y58" s="6">
        <f t="shared" si="18"/>
        <v>23</v>
      </c>
      <c r="Z58" s="6">
        <f t="shared" si="19"/>
        <v>2441</v>
      </c>
      <c r="AA58" s="4">
        <f t="shared" ref="AA58:AD73" si="62">IF(COUNT(G52:G58) &lt;&gt; 0,SUM(G52:G58)/COUNT(G52:G58),0)</f>
        <v>1114.2857142857142</v>
      </c>
      <c r="AB58" s="4">
        <f t="shared" si="60"/>
        <v>3.1428571428571428</v>
      </c>
      <c r="AC58" s="4">
        <f t="shared" si="60"/>
        <v>7</v>
      </c>
      <c r="AD58" s="4">
        <f t="shared" si="60"/>
        <v>1104.1428571428571</v>
      </c>
      <c r="AE58" s="6">
        <f t="shared" si="23"/>
        <v>557.14285714285711</v>
      </c>
      <c r="AF58" s="6">
        <f t="shared" si="24"/>
        <v>1.5714285714285714</v>
      </c>
      <c r="AG58" s="6">
        <f t="shared" si="25"/>
        <v>3.5</v>
      </c>
      <c r="AH58" s="6">
        <f t="shared" si="26"/>
        <v>552.07142857142856</v>
      </c>
      <c r="AI58" s="6">
        <f t="shared" si="35"/>
        <v>2.5956738768718801</v>
      </c>
    </row>
    <row r="59" spans="1:35" x14ac:dyDescent="0.25">
      <c r="A59">
        <v>56</v>
      </c>
      <c r="B59" s="1">
        <v>43908</v>
      </c>
      <c r="C59" s="4">
        <v>12327</v>
      </c>
      <c r="D59" s="4">
        <v>28</v>
      </c>
      <c r="E59" s="4">
        <v>105</v>
      </c>
      <c r="F59" s="4">
        <f t="shared" si="9"/>
        <v>12194</v>
      </c>
      <c r="G59" s="6">
        <f t="shared" si="44"/>
        <v>3070</v>
      </c>
      <c r="H59" s="6">
        <f t="shared" si="45"/>
        <v>4</v>
      </c>
      <c r="I59" s="6">
        <f t="shared" si="49"/>
        <v>38</v>
      </c>
      <c r="J59" s="6">
        <f t="shared" si="28"/>
        <v>3028</v>
      </c>
      <c r="K59" s="4"/>
      <c r="L59" s="4"/>
      <c r="M59" s="4"/>
      <c r="N59" s="4"/>
      <c r="O59" s="6"/>
      <c r="P59" s="6"/>
      <c r="Q59" s="6"/>
      <c r="R59" s="6"/>
      <c r="S59" s="4">
        <f t="shared" si="61"/>
        <v>6427</v>
      </c>
      <c r="T59" s="4">
        <f t="shared" si="59"/>
        <v>14.142857142857142</v>
      </c>
      <c r="U59" s="4">
        <f t="shared" si="59"/>
        <v>57.428571428571431</v>
      </c>
      <c r="V59" s="4">
        <f t="shared" si="59"/>
        <v>6355.4285714285716</v>
      </c>
      <c r="W59" s="6">
        <f t="shared" si="16"/>
        <v>3213.5</v>
      </c>
      <c r="X59" s="6">
        <f t="shared" si="17"/>
        <v>7.0714285714285712</v>
      </c>
      <c r="Y59" s="6">
        <f t="shared" si="18"/>
        <v>28.714285714285715</v>
      </c>
      <c r="Z59" s="6">
        <f t="shared" si="19"/>
        <v>3177.7142857142858</v>
      </c>
      <c r="AA59" s="4">
        <f t="shared" si="62"/>
        <v>1488.4285714285713</v>
      </c>
      <c r="AB59" s="4">
        <f t="shared" si="60"/>
        <v>3.5714285714285716</v>
      </c>
      <c r="AC59" s="4">
        <f t="shared" si="60"/>
        <v>11.428571428571429</v>
      </c>
      <c r="AD59" s="4">
        <f t="shared" si="60"/>
        <v>1473.4285714285713</v>
      </c>
      <c r="AE59" s="6">
        <f t="shared" si="23"/>
        <v>744.21428571428567</v>
      </c>
      <c r="AF59" s="6">
        <f t="shared" si="24"/>
        <v>1.7857142857142858</v>
      </c>
      <c r="AG59" s="6">
        <f t="shared" si="25"/>
        <v>5.7142857142857144</v>
      </c>
      <c r="AH59" s="6">
        <f t="shared" si="26"/>
        <v>736.71428571428567</v>
      </c>
      <c r="AI59" s="6">
        <f t="shared" si="35"/>
        <v>2.7519809825673529</v>
      </c>
    </row>
    <row r="60" spans="1:35" x14ac:dyDescent="0.25">
      <c r="A60">
        <v>57</v>
      </c>
      <c r="B60" s="1">
        <v>43909</v>
      </c>
      <c r="C60" s="4">
        <v>15320</v>
      </c>
      <c r="D60" s="4">
        <v>44</v>
      </c>
      <c r="E60" s="4">
        <v>113</v>
      </c>
      <c r="F60" s="4">
        <f t="shared" si="9"/>
        <v>15163</v>
      </c>
      <c r="G60" s="6">
        <f t="shared" si="44"/>
        <v>2993</v>
      </c>
      <c r="H60" s="6">
        <f t="shared" si="45"/>
        <v>16</v>
      </c>
      <c r="I60" s="6">
        <f t="shared" si="49"/>
        <v>8</v>
      </c>
      <c r="J60" s="6">
        <f t="shared" si="28"/>
        <v>2969</v>
      </c>
      <c r="K60" s="4"/>
      <c r="L60" s="4"/>
      <c r="M60" s="4"/>
      <c r="N60" s="4"/>
      <c r="O60" s="6"/>
      <c r="P60" s="6"/>
      <c r="Q60" s="6"/>
      <c r="R60" s="6"/>
      <c r="S60" s="4">
        <f t="shared" si="61"/>
        <v>8318.7142857142862</v>
      </c>
      <c r="T60" s="4">
        <f t="shared" si="59"/>
        <v>20</v>
      </c>
      <c r="U60" s="4">
        <f t="shared" si="59"/>
        <v>70</v>
      </c>
      <c r="V60" s="4">
        <f t="shared" si="59"/>
        <v>8228.7142857142862</v>
      </c>
      <c r="W60" s="6">
        <f t="shared" si="16"/>
        <v>4159.3571428571431</v>
      </c>
      <c r="X60" s="6">
        <f t="shared" si="17"/>
        <v>10</v>
      </c>
      <c r="Y60" s="6">
        <f t="shared" si="18"/>
        <v>35</v>
      </c>
      <c r="Z60" s="6">
        <f t="shared" si="19"/>
        <v>4114.3571428571431</v>
      </c>
      <c r="AA60" s="4">
        <f t="shared" si="62"/>
        <v>1891.7142857142858</v>
      </c>
      <c r="AB60" s="4">
        <f t="shared" si="60"/>
        <v>5.8571428571428568</v>
      </c>
      <c r="AC60" s="4">
        <f t="shared" si="60"/>
        <v>12.571428571428571</v>
      </c>
      <c r="AD60" s="4">
        <f t="shared" si="60"/>
        <v>1873.2857142857142</v>
      </c>
      <c r="AE60" s="6">
        <f t="shared" si="23"/>
        <v>945.85714285714289</v>
      </c>
      <c r="AF60" s="6">
        <f t="shared" si="24"/>
        <v>2.9285714285714284</v>
      </c>
      <c r="AG60" s="6">
        <f t="shared" si="25"/>
        <v>6.2857142857142856</v>
      </c>
      <c r="AH60" s="6">
        <f t="shared" si="26"/>
        <v>936.64285714285711</v>
      </c>
      <c r="AI60" s="6">
        <f t="shared" si="35"/>
        <v>2.7848580441640376</v>
      </c>
    </row>
    <row r="61" spans="1:35" x14ac:dyDescent="0.25">
      <c r="A61">
        <v>58</v>
      </c>
      <c r="B61" s="1">
        <v>43910</v>
      </c>
      <c r="C61" s="4">
        <v>19848</v>
      </c>
      <c r="D61" s="4">
        <v>67</v>
      </c>
      <c r="E61" s="4">
        <v>180</v>
      </c>
      <c r="F61" s="4">
        <f t="shared" si="9"/>
        <v>19601</v>
      </c>
      <c r="G61" s="6">
        <f t="shared" si="44"/>
        <v>4528</v>
      </c>
      <c r="H61" s="6">
        <f t="shared" si="45"/>
        <v>23</v>
      </c>
      <c r="I61" s="6">
        <f t="shared" si="49"/>
        <v>67</v>
      </c>
      <c r="J61" s="6">
        <f t="shared" si="28"/>
        <v>4438</v>
      </c>
      <c r="K61" s="4"/>
      <c r="L61" s="4"/>
      <c r="M61" s="4"/>
      <c r="N61" s="4"/>
      <c r="O61" s="6"/>
      <c r="P61" s="6"/>
      <c r="Q61" s="6"/>
      <c r="R61" s="6"/>
      <c r="S61" s="4">
        <f t="shared" si="61"/>
        <v>10629.142857142857</v>
      </c>
      <c r="T61" s="4">
        <f t="shared" si="59"/>
        <v>28.571428571428573</v>
      </c>
      <c r="U61" s="4">
        <f t="shared" si="59"/>
        <v>89.142857142857139</v>
      </c>
      <c r="V61" s="4">
        <f t="shared" si="59"/>
        <v>10511.428571428571</v>
      </c>
      <c r="W61" s="6">
        <f t="shared" si="16"/>
        <v>5314.5714285714284</v>
      </c>
      <c r="X61" s="6">
        <f t="shared" si="17"/>
        <v>14.285714285714286</v>
      </c>
      <c r="Y61" s="6">
        <f t="shared" si="18"/>
        <v>44.571428571428569</v>
      </c>
      <c r="Z61" s="6">
        <f t="shared" si="19"/>
        <v>5255.7142857142853</v>
      </c>
      <c r="AA61" s="4">
        <f t="shared" si="62"/>
        <v>2310.4285714285716</v>
      </c>
      <c r="AB61" s="4">
        <f t="shared" si="60"/>
        <v>8.5714285714285712</v>
      </c>
      <c r="AC61" s="4">
        <f t="shared" si="60"/>
        <v>19.142857142857142</v>
      </c>
      <c r="AD61" s="4">
        <f t="shared" si="60"/>
        <v>2282.7142857142858</v>
      </c>
      <c r="AE61" s="6">
        <f t="shared" si="23"/>
        <v>1155.2142857142858</v>
      </c>
      <c r="AF61" s="6">
        <f t="shared" si="24"/>
        <v>4.2857142857142856</v>
      </c>
      <c r="AG61" s="6">
        <f t="shared" si="25"/>
        <v>9.5714285714285712</v>
      </c>
      <c r="AH61" s="6">
        <f t="shared" si="26"/>
        <v>1141.3571428571429</v>
      </c>
      <c r="AI61" s="6">
        <f t="shared" si="35"/>
        <v>2.653051181102362</v>
      </c>
    </row>
    <row r="62" spans="1:35" x14ac:dyDescent="0.25">
      <c r="A62">
        <v>59</v>
      </c>
      <c r="B62" s="1">
        <v>43911</v>
      </c>
      <c r="C62" s="4">
        <v>22213</v>
      </c>
      <c r="D62" s="4">
        <v>84</v>
      </c>
      <c r="E62" s="4">
        <v>233</v>
      </c>
      <c r="F62" s="4">
        <f t="shared" si="9"/>
        <v>21896</v>
      </c>
      <c r="G62" s="6">
        <f t="shared" si="44"/>
        <v>2365</v>
      </c>
      <c r="H62" s="6">
        <f t="shared" si="45"/>
        <v>17</v>
      </c>
      <c r="I62" s="6">
        <f t="shared" si="49"/>
        <v>53</v>
      </c>
      <c r="J62" s="6">
        <f t="shared" si="28"/>
        <v>2295</v>
      </c>
      <c r="K62" s="4"/>
      <c r="L62" s="4"/>
      <c r="M62" s="4"/>
      <c r="N62" s="4"/>
      <c r="O62" s="6"/>
      <c r="P62" s="6"/>
      <c r="Q62" s="6"/>
      <c r="R62" s="6"/>
      <c r="S62" s="4">
        <f t="shared" si="61"/>
        <v>13147.428571428571</v>
      </c>
      <c r="T62" s="4">
        <f t="shared" si="59"/>
        <v>39.285714285714285</v>
      </c>
      <c r="U62" s="4">
        <f t="shared" si="59"/>
        <v>115.85714285714286</v>
      </c>
      <c r="V62" s="4">
        <f t="shared" si="59"/>
        <v>12992.285714285714</v>
      </c>
      <c r="W62" s="6">
        <f t="shared" si="16"/>
        <v>6573.7142857142853</v>
      </c>
      <c r="X62" s="6">
        <f t="shared" si="17"/>
        <v>19.642857142857142</v>
      </c>
      <c r="Y62" s="6">
        <f t="shared" si="18"/>
        <v>57.928571428571431</v>
      </c>
      <c r="Z62" s="6">
        <f t="shared" si="19"/>
        <v>6496.1428571428569</v>
      </c>
      <c r="AA62" s="4">
        <f t="shared" si="62"/>
        <v>2518.2857142857142</v>
      </c>
      <c r="AB62" s="4">
        <f t="shared" si="60"/>
        <v>10.714285714285714</v>
      </c>
      <c r="AC62" s="4">
        <f t="shared" si="60"/>
        <v>26.714285714285715</v>
      </c>
      <c r="AD62" s="4">
        <f t="shared" si="60"/>
        <v>2480.8571428571427</v>
      </c>
      <c r="AE62" s="6">
        <f t="shared" si="23"/>
        <v>1259.1428571428571</v>
      </c>
      <c r="AF62" s="6">
        <f t="shared" si="24"/>
        <v>5.3571428571428568</v>
      </c>
      <c r="AG62" s="6">
        <f t="shared" si="25"/>
        <v>13.357142857142858</v>
      </c>
      <c r="AH62" s="6">
        <f t="shared" si="26"/>
        <v>1240.4285714285713</v>
      </c>
      <c r="AI62" s="6">
        <f t="shared" si="35"/>
        <v>2.2600000000000002</v>
      </c>
    </row>
    <row r="63" spans="1:35" x14ac:dyDescent="0.25">
      <c r="A63">
        <v>60</v>
      </c>
      <c r="B63" s="1">
        <v>43912</v>
      </c>
      <c r="C63" s="4">
        <v>24873</v>
      </c>
      <c r="D63" s="4">
        <v>94</v>
      </c>
      <c r="E63" s="4">
        <v>266</v>
      </c>
      <c r="F63" s="4">
        <f t="shared" si="9"/>
        <v>24513</v>
      </c>
      <c r="G63" s="6">
        <f t="shared" si="44"/>
        <v>2660</v>
      </c>
      <c r="H63" s="6">
        <f t="shared" si="45"/>
        <v>10</v>
      </c>
      <c r="I63" s="6">
        <f t="shared" si="49"/>
        <v>33</v>
      </c>
      <c r="J63" s="6">
        <f t="shared" si="28"/>
        <v>2617</v>
      </c>
      <c r="K63" s="4"/>
      <c r="L63" s="4"/>
      <c r="M63" s="4"/>
      <c r="N63" s="4"/>
      <c r="O63" s="6"/>
      <c r="P63" s="6"/>
      <c r="Q63" s="6"/>
      <c r="R63" s="6"/>
      <c r="S63" s="4">
        <f t="shared" si="61"/>
        <v>15872.857142857143</v>
      </c>
      <c r="T63" s="4">
        <f t="shared" si="59"/>
        <v>51.142857142857146</v>
      </c>
      <c r="U63" s="4">
        <f t="shared" si="59"/>
        <v>147.28571428571428</v>
      </c>
      <c r="V63" s="4">
        <f t="shared" si="59"/>
        <v>15674.428571428571</v>
      </c>
      <c r="W63" s="6">
        <f t="shared" si="16"/>
        <v>7936.4285714285716</v>
      </c>
      <c r="X63" s="6">
        <f t="shared" si="17"/>
        <v>25.571428571428573</v>
      </c>
      <c r="Y63" s="6">
        <f t="shared" si="18"/>
        <v>73.642857142857139</v>
      </c>
      <c r="Z63" s="6">
        <f t="shared" si="19"/>
        <v>7837.2142857142853</v>
      </c>
      <c r="AA63" s="4">
        <f t="shared" si="62"/>
        <v>2725.4285714285716</v>
      </c>
      <c r="AB63" s="4">
        <f t="shared" si="60"/>
        <v>11.857142857142858</v>
      </c>
      <c r="AC63" s="4">
        <f t="shared" si="60"/>
        <v>31.428571428571427</v>
      </c>
      <c r="AD63" s="4">
        <f t="shared" si="60"/>
        <v>2682.1428571428573</v>
      </c>
      <c r="AE63" s="6">
        <f t="shared" si="23"/>
        <v>1362.7142857142858</v>
      </c>
      <c r="AF63" s="6">
        <f t="shared" si="24"/>
        <v>5.9285714285714288</v>
      </c>
      <c r="AG63" s="6">
        <f t="shared" si="25"/>
        <v>15.714285714285714</v>
      </c>
      <c r="AH63" s="6">
        <f t="shared" si="26"/>
        <v>1341.0714285714287</v>
      </c>
      <c r="AI63" s="6">
        <f t="shared" si="35"/>
        <v>1.8310778385641617</v>
      </c>
    </row>
    <row r="64" spans="1:35" x14ac:dyDescent="0.25">
      <c r="A64">
        <v>61</v>
      </c>
      <c r="B64" s="1">
        <v>43913</v>
      </c>
      <c r="C64" s="4">
        <v>29056</v>
      </c>
      <c r="D64" s="4">
        <v>123</v>
      </c>
      <c r="E64" s="4">
        <v>266</v>
      </c>
      <c r="F64" s="4">
        <f t="shared" si="9"/>
        <v>28667</v>
      </c>
      <c r="G64" s="6">
        <f t="shared" si="44"/>
        <v>4183</v>
      </c>
      <c r="H64" s="6">
        <f t="shared" si="45"/>
        <v>29</v>
      </c>
      <c r="I64" s="6">
        <f t="shared" si="49"/>
        <v>0</v>
      </c>
      <c r="J64" s="6">
        <f t="shared" si="28"/>
        <v>4154</v>
      </c>
      <c r="K64" s="4"/>
      <c r="L64" s="4"/>
      <c r="M64" s="4"/>
      <c r="N64" s="4"/>
      <c r="O64" s="6"/>
      <c r="P64" s="6"/>
      <c r="Q64" s="6"/>
      <c r="R64" s="6"/>
      <c r="S64" s="4">
        <f t="shared" si="61"/>
        <v>18984.857142857141</v>
      </c>
      <c r="T64" s="4">
        <f t="shared" si="59"/>
        <v>66.285714285714292</v>
      </c>
      <c r="U64" s="4">
        <f t="shared" si="59"/>
        <v>175.71428571428572</v>
      </c>
      <c r="V64" s="4">
        <f t="shared" si="59"/>
        <v>18742.857142857141</v>
      </c>
      <c r="W64" s="6">
        <f t="shared" si="16"/>
        <v>9492.4285714285706</v>
      </c>
      <c r="X64" s="6">
        <f t="shared" si="17"/>
        <v>33.142857142857146</v>
      </c>
      <c r="Y64" s="6">
        <f t="shared" si="18"/>
        <v>87.857142857142861</v>
      </c>
      <c r="Z64" s="6">
        <f t="shared" si="19"/>
        <v>9371.4285714285706</v>
      </c>
      <c r="AA64" s="4">
        <f t="shared" si="62"/>
        <v>3112</v>
      </c>
      <c r="AB64" s="4">
        <f t="shared" si="60"/>
        <v>15.142857142857142</v>
      </c>
      <c r="AC64" s="4">
        <f t="shared" si="60"/>
        <v>28.428571428571427</v>
      </c>
      <c r="AD64" s="4">
        <f t="shared" si="60"/>
        <v>3068.4285714285716</v>
      </c>
      <c r="AE64" s="6">
        <f t="shared" si="23"/>
        <v>1556</v>
      </c>
      <c r="AF64" s="6">
        <f t="shared" si="24"/>
        <v>7.5714285714285712</v>
      </c>
      <c r="AG64" s="6">
        <f t="shared" si="25"/>
        <v>14.214285714285714</v>
      </c>
      <c r="AH64" s="6">
        <f t="shared" si="26"/>
        <v>1534.2142857142858</v>
      </c>
      <c r="AI64" s="6">
        <f t="shared" si="35"/>
        <v>1.6450687207370487</v>
      </c>
    </row>
    <row r="65" spans="1:35" x14ac:dyDescent="0.25">
      <c r="A65">
        <v>62</v>
      </c>
      <c r="B65" s="1">
        <v>43914</v>
      </c>
      <c r="C65" s="4">
        <v>32986</v>
      </c>
      <c r="D65" s="4">
        <v>157</v>
      </c>
      <c r="E65" s="4">
        <v>3243</v>
      </c>
      <c r="F65" s="4">
        <f t="shared" si="9"/>
        <v>29586</v>
      </c>
      <c r="G65" s="6">
        <f t="shared" si="44"/>
        <v>3930</v>
      </c>
      <c r="H65" s="6">
        <f t="shared" si="45"/>
        <v>34</v>
      </c>
      <c r="I65" s="6">
        <f t="shared" si="49"/>
        <v>2977</v>
      </c>
      <c r="J65" s="6">
        <f t="shared" si="28"/>
        <v>919</v>
      </c>
      <c r="K65" s="4"/>
      <c r="L65" s="4"/>
      <c r="M65" s="4"/>
      <c r="N65" s="4"/>
      <c r="O65" s="6"/>
      <c r="P65" s="6"/>
      <c r="Q65" s="6"/>
      <c r="R65" s="6"/>
      <c r="S65" s="4">
        <f t="shared" si="61"/>
        <v>22374.714285714286</v>
      </c>
      <c r="T65" s="4">
        <f t="shared" si="59"/>
        <v>85.285714285714292</v>
      </c>
      <c r="U65" s="4">
        <f t="shared" si="59"/>
        <v>629.42857142857144</v>
      </c>
      <c r="V65" s="4">
        <f t="shared" si="59"/>
        <v>21660</v>
      </c>
      <c r="W65" s="6">
        <f t="shared" si="16"/>
        <v>11187.357142857143</v>
      </c>
      <c r="X65" s="6">
        <f t="shared" si="17"/>
        <v>42.642857142857146</v>
      </c>
      <c r="Y65" s="6">
        <f t="shared" si="18"/>
        <v>314.71428571428572</v>
      </c>
      <c r="Z65" s="6">
        <f t="shared" si="19"/>
        <v>10830</v>
      </c>
      <c r="AA65" s="4">
        <f t="shared" si="62"/>
        <v>3389.8571428571427</v>
      </c>
      <c r="AB65" s="4">
        <f t="shared" si="60"/>
        <v>19</v>
      </c>
      <c r="AC65" s="4">
        <f t="shared" si="60"/>
        <v>453.71428571428572</v>
      </c>
      <c r="AD65" s="4">
        <f t="shared" si="60"/>
        <v>2917.1428571428573</v>
      </c>
      <c r="AE65" s="6">
        <f t="shared" si="23"/>
        <v>1694.9285714285713</v>
      </c>
      <c r="AF65" s="6">
        <f t="shared" si="24"/>
        <v>9.5</v>
      </c>
      <c r="AG65" s="6">
        <f t="shared" si="25"/>
        <v>226.85714285714286</v>
      </c>
      <c r="AH65" s="6">
        <f t="shared" si="26"/>
        <v>1458.5714285714287</v>
      </c>
      <c r="AI65" s="6">
        <f t="shared" si="35"/>
        <v>1.4671984171149446</v>
      </c>
    </row>
    <row r="66" spans="1:35" x14ac:dyDescent="0.25">
      <c r="A66">
        <v>63</v>
      </c>
      <c r="B66" s="1">
        <v>43915</v>
      </c>
      <c r="C66" s="4">
        <v>37323</v>
      </c>
      <c r="D66" s="4">
        <v>206</v>
      </c>
      <c r="E66" s="4">
        <v>3547</v>
      </c>
      <c r="F66" s="4">
        <f t="shared" si="9"/>
        <v>33570</v>
      </c>
      <c r="G66" s="6">
        <f t="shared" si="44"/>
        <v>4337</v>
      </c>
      <c r="H66" s="6">
        <f t="shared" si="45"/>
        <v>49</v>
      </c>
      <c r="I66" s="6">
        <f t="shared" si="49"/>
        <v>304</v>
      </c>
      <c r="J66" s="6">
        <f t="shared" si="28"/>
        <v>3984</v>
      </c>
      <c r="K66" s="4"/>
      <c r="L66" s="4"/>
      <c r="M66" s="4"/>
      <c r="N66" s="4"/>
      <c r="O66" s="6"/>
      <c r="P66" s="6"/>
      <c r="Q66" s="6"/>
      <c r="R66" s="6"/>
      <c r="S66" s="4">
        <f t="shared" si="61"/>
        <v>25945.571428571428</v>
      </c>
      <c r="T66" s="4">
        <f t="shared" si="59"/>
        <v>110.71428571428571</v>
      </c>
      <c r="U66" s="4">
        <f t="shared" si="59"/>
        <v>1121.1428571428571</v>
      </c>
      <c r="V66" s="4">
        <f t="shared" si="59"/>
        <v>24713.714285714286</v>
      </c>
      <c r="W66" s="6">
        <f t="shared" si="16"/>
        <v>12972.785714285714</v>
      </c>
      <c r="X66" s="6">
        <f t="shared" si="17"/>
        <v>55.357142857142854</v>
      </c>
      <c r="Y66" s="6">
        <f t="shared" si="18"/>
        <v>560.57142857142856</v>
      </c>
      <c r="Z66" s="6">
        <f t="shared" si="19"/>
        <v>12356.857142857143</v>
      </c>
      <c r="AA66" s="4">
        <f t="shared" si="62"/>
        <v>3570.8571428571427</v>
      </c>
      <c r="AB66" s="4">
        <f t="shared" si="60"/>
        <v>25.428571428571427</v>
      </c>
      <c r="AC66" s="4">
        <f t="shared" si="60"/>
        <v>491.71428571428572</v>
      </c>
      <c r="AD66" s="4">
        <f t="shared" si="60"/>
        <v>3053.7142857142858</v>
      </c>
      <c r="AE66" s="6">
        <f t="shared" si="23"/>
        <v>1785.4285714285713</v>
      </c>
      <c r="AF66" s="6">
        <f t="shared" si="24"/>
        <v>12.714285714285714</v>
      </c>
      <c r="AG66" s="6">
        <f t="shared" si="25"/>
        <v>245.85714285714286</v>
      </c>
      <c r="AH66" s="6">
        <f t="shared" si="26"/>
        <v>1526.8571428571429</v>
      </c>
      <c r="AI66" s="6">
        <f t="shared" si="35"/>
        <v>1.4179714091218516</v>
      </c>
    </row>
    <row r="67" spans="1:35" x14ac:dyDescent="0.25">
      <c r="A67">
        <v>64</v>
      </c>
      <c r="B67" s="1">
        <v>43916</v>
      </c>
      <c r="C67" s="4">
        <v>43938</v>
      </c>
      <c r="D67" s="4">
        <v>267</v>
      </c>
      <c r="E67" s="4">
        <v>5673</v>
      </c>
      <c r="F67" s="4">
        <f t="shared" si="9"/>
        <v>37998</v>
      </c>
      <c r="G67" s="6">
        <f t="shared" si="44"/>
        <v>6615</v>
      </c>
      <c r="H67" s="6">
        <f t="shared" si="45"/>
        <v>61</v>
      </c>
      <c r="I67" s="6">
        <f t="shared" si="49"/>
        <v>2126</v>
      </c>
      <c r="J67" s="6">
        <f t="shared" si="28"/>
        <v>4428</v>
      </c>
      <c r="K67" s="4"/>
      <c r="L67" s="4"/>
      <c r="M67" s="4"/>
      <c r="N67" s="4"/>
      <c r="O67" s="6"/>
      <c r="P67" s="6"/>
      <c r="Q67" s="6"/>
      <c r="R67" s="6"/>
      <c r="S67" s="4">
        <f t="shared" si="61"/>
        <v>30033.857142857141</v>
      </c>
      <c r="T67" s="4">
        <f t="shared" si="59"/>
        <v>142.57142857142858</v>
      </c>
      <c r="U67" s="4">
        <f t="shared" si="59"/>
        <v>1915.4285714285713</v>
      </c>
      <c r="V67" s="4">
        <f t="shared" si="59"/>
        <v>27975.857142857141</v>
      </c>
      <c r="W67" s="6">
        <f t="shared" si="16"/>
        <v>15016.928571428571</v>
      </c>
      <c r="X67" s="6">
        <f t="shared" si="17"/>
        <v>71.285714285714292</v>
      </c>
      <c r="Y67" s="6">
        <f t="shared" si="18"/>
        <v>957.71428571428567</v>
      </c>
      <c r="Z67" s="6">
        <f t="shared" si="19"/>
        <v>13987.928571428571</v>
      </c>
      <c r="AA67" s="4">
        <f t="shared" si="62"/>
        <v>4088.2857142857142</v>
      </c>
      <c r="AB67" s="4">
        <f t="shared" si="60"/>
        <v>31.857142857142858</v>
      </c>
      <c r="AC67" s="4">
        <f t="shared" si="60"/>
        <v>794.28571428571433</v>
      </c>
      <c r="AD67" s="4">
        <f t="shared" si="60"/>
        <v>3262.1428571428573</v>
      </c>
      <c r="AE67" s="6">
        <f t="shared" si="23"/>
        <v>2044.1428571428571</v>
      </c>
      <c r="AF67" s="6">
        <f t="shared" si="24"/>
        <v>15.928571428571429</v>
      </c>
      <c r="AG67" s="6">
        <f t="shared" si="25"/>
        <v>397.14285714285717</v>
      </c>
      <c r="AH67" s="6">
        <f t="shared" si="26"/>
        <v>1631.0714285714287</v>
      </c>
      <c r="AI67" s="6">
        <f t="shared" si="35"/>
        <v>1.5000524163958486</v>
      </c>
    </row>
    <row r="68" spans="1:35" x14ac:dyDescent="0.25">
      <c r="A68">
        <v>65</v>
      </c>
      <c r="B68" s="1">
        <v>43917</v>
      </c>
      <c r="C68" s="4">
        <v>50871</v>
      </c>
      <c r="D68" s="4">
        <v>342</v>
      </c>
      <c r="E68" s="4">
        <v>6658</v>
      </c>
      <c r="F68" s="4">
        <f t="shared" ref="F68:F131" si="63">C68-D68-E68</f>
        <v>43871</v>
      </c>
      <c r="G68" s="6">
        <f t="shared" si="44"/>
        <v>6933</v>
      </c>
      <c r="H68" s="6">
        <f t="shared" si="45"/>
        <v>75</v>
      </c>
      <c r="I68" s="6">
        <f t="shared" si="49"/>
        <v>985</v>
      </c>
      <c r="J68" s="6">
        <f t="shared" si="28"/>
        <v>5873</v>
      </c>
      <c r="K68" s="4"/>
      <c r="L68" s="4"/>
      <c r="M68" s="4"/>
      <c r="N68" s="4"/>
      <c r="O68" s="6"/>
      <c r="P68" s="6"/>
      <c r="Q68" s="6"/>
      <c r="R68" s="6"/>
      <c r="S68" s="4">
        <f t="shared" si="61"/>
        <v>34465.714285714283</v>
      </c>
      <c r="T68" s="4">
        <f t="shared" si="59"/>
        <v>181.85714285714286</v>
      </c>
      <c r="U68" s="4">
        <f t="shared" si="59"/>
        <v>2840.8571428571427</v>
      </c>
      <c r="V68" s="4">
        <f t="shared" si="59"/>
        <v>31443</v>
      </c>
      <c r="W68" s="6">
        <f t="shared" ref="W68:W131" si="64">S68/2</f>
        <v>17232.857142857141</v>
      </c>
      <c r="X68" s="6">
        <f t="shared" ref="X68:X131" si="65">T68/2</f>
        <v>90.928571428571431</v>
      </c>
      <c r="Y68" s="6">
        <f t="shared" ref="Y68:Y131" si="66">U68/2</f>
        <v>1420.4285714285713</v>
      </c>
      <c r="Z68" s="6">
        <f t="shared" ref="Z68:Z131" si="67">V68/2</f>
        <v>15721.5</v>
      </c>
      <c r="AA68" s="4">
        <f t="shared" si="62"/>
        <v>4431.8571428571431</v>
      </c>
      <c r="AB68" s="4">
        <f t="shared" si="60"/>
        <v>39.285714285714285</v>
      </c>
      <c r="AC68" s="4">
        <f t="shared" si="60"/>
        <v>925.42857142857144</v>
      </c>
      <c r="AD68" s="4">
        <f t="shared" si="60"/>
        <v>3467.1428571428573</v>
      </c>
      <c r="AE68" s="6">
        <f t="shared" ref="AE68:AE131" si="68">1/2*AA68</f>
        <v>2215.9285714285716</v>
      </c>
      <c r="AF68" s="6">
        <f t="shared" ref="AF68:AF131" si="69">1/2*AB68</f>
        <v>19.642857142857142</v>
      </c>
      <c r="AG68" s="6">
        <f t="shared" ref="AG68:AG131" si="70">1/2*AC68</f>
        <v>462.71428571428572</v>
      </c>
      <c r="AH68" s="6">
        <f t="shared" ref="AH68:AH131" si="71">1/2*AD68</f>
        <v>1733.5714285714287</v>
      </c>
      <c r="AI68" s="6">
        <f t="shared" si="35"/>
        <v>1.4241186191700332</v>
      </c>
    </row>
    <row r="69" spans="1:35" x14ac:dyDescent="0.25">
      <c r="A69">
        <v>66</v>
      </c>
      <c r="B69" s="1">
        <v>43918</v>
      </c>
      <c r="C69" s="4">
        <v>57695</v>
      </c>
      <c r="D69" s="4">
        <v>433</v>
      </c>
      <c r="E69" s="4">
        <v>8481</v>
      </c>
      <c r="F69" s="4">
        <f t="shared" si="63"/>
        <v>48781</v>
      </c>
      <c r="G69" s="6">
        <f t="shared" ref="G69:G132" si="72">C69-C68</f>
        <v>6824</v>
      </c>
      <c r="H69" s="6">
        <f t="shared" ref="H69:H132" si="73">D69-D68</f>
        <v>91</v>
      </c>
      <c r="I69" s="6">
        <f t="shared" ref="I69:J132" si="74">E69-E68</f>
        <v>1823</v>
      </c>
      <c r="J69" s="6">
        <f t="shared" si="74"/>
        <v>4910</v>
      </c>
      <c r="K69" s="4"/>
      <c r="L69" s="4"/>
      <c r="M69" s="4"/>
      <c r="N69" s="4"/>
      <c r="O69" s="6"/>
      <c r="P69" s="6"/>
      <c r="Q69" s="6"/>
      <c r="R69" s="6"/>
      <c r="S69" s="4">
        <f t="shared" si="61"/>
        <v>39534.571428571428</v>
      </c>
      <c r="T69" s="4">
        <f t="shared" si="59"/>
        <v>231.71428571428572</v>
      </c>
      <c r="U69" s="4">
        <f t="shared" si="59"/>
        <v>4019.1428571428573</v>
      </c>
      <c r="V69" s="4">
        <f t="shared" si="59"/>
        <v>35283.714285714283</v>
      </c>
      <c r="W69" s="6">
        <f t="shared" si="64"/>
        <v>19767.285714285714</v>
      </c>
      <c r="X69" s="6">
        <f t="shared" si="65"/>
        <v>115.85714285714286</v>
      </c>
      <c r="Y69" s="6">
        <f t="shared" si="66"/>
        <v>2009.5714285714287</v>
      </c>
      <c r="Z69" s="6">
        <f t="shared" si="67"/>
        <v>17641.857142857141</v>
      </c>
      <c r="AA69" s="4">
        <f t="shared" si="62"/>
        <v>5068.8571428571431</v>
      </c>
      <c r="AB69" s="4">
        <f t="shared" si="60"/>
        <v>49.857142857142854</v>
      </c>
      <c r="AC69" s="4">
        <f t="shared" si="60"/>
        <v>1178.2857142857142</v>
      </c>
      <c r="AD69" s="4">
        <f t="shared" si="60"/>
        <v>3840.7142857142858</v>
      </c>
      <c r="AE69" s="6">
        <f t="shared" si="68"/>
        <v>2534.4285714285716</v>
      </c>
      <c r="AF69" s="6">
        <f t="shared" si="69"/>
        <v>24.928571428571427</v>
      </c>
      <c r="AG69" s="6">
        <f t="shared" si="70"/>
        <v>589.14285714285711</v>
      </c>
      <c r="AH69" s="6">
        <f t="shared" si="71"/>
        <v>1920.3571428571429</v>
      </c>
      <c r="AI69" s="6">
        <f t="shared" ref="AI69:AI132" si="75">AA69/(AA65)</f>
        <v>1.4953011083484347</v>
      </c>
    </row>
    <row r="70" spans="1:35" x14ac:dyDescent="0.25">
      <c r="A70">
        <v>67</v>
      </c>
      <c r="B70" s="1">
        <v>43919</v>
      </c>
      <c r="C70" s="4">
        <v>62095</v>
      </c>
      <c r="D70" s="4">
        <v>533</v>
      </c>
      <c r="E70" s="4">
        <v>9211</v>
      </c>
      <c r="F70" s="4">
        <f t="shared" si="63"/>
        <v>52351</v>
      </c>
      <c r="G70" s="6">
        <f t="shared" si="72"/>
        <v>4400</v>
      </c>
      <c r="H70" s="6">
        <f t="shared" si="73"/>
        <v>100</v>
      </c>
      <c r="I70" s="6">
        <f t="shared" si="74"/>
        <v>730</v>
      </c>
      <c r="J70" s="6">
        <f t="shared" si="74"/>
        <v>3570</v>
      </c>
      <c r="K70" s="4"/>
      <c r="L70" s="4"/>
      <c r="M70" s="4"/>
      <c r="N70" s="4"/>
      <c r="O70" s="6"/>
      <c r="P70" s="6"/>
      <c r="Q70" s="6"/>
      <c r="R70" s="6"/>
      <c r="S70" s="4">
        <f t="shared" si="61"/>
        <v>44852</v>
      </c>
      <c r="T70" s="4">
        <f t="shared" si="59"/>
        <v>294.42857142857144</v>
      </c>
      <c r="U70" s="4">
        <f t="shared" si="59"/>
        <v>5297</v>
      </c>
      <c r="V70" s="4">
        <f t="shared" si="59"/>
        <v>39260.571428571428</v>
      </c>
      <c r="W70" s="6">
        <f t="shared" si="64"/>
        <v>22426</v>
      </c>
      <c r="X70" s="6">
        <f t="shared" si="65"/>
        <v>147.21428571428572</v>
      </c>
      <c r="Y70" s="6">
        <f t="shared" si="66"/>
        <v>2648.5</v>
      </c>
      <c r="Z70" s="6">
        <f t="shared" si="67"/>
        <v>19630.285714285714</v>
      </c>
      <c r="AA70" s="4">
        <f t="shared" si="62"/>
        <v>5317.4285714285716</v>
      </c>
      <c r="AB70" s="4">
        <f t="shared" si="60"/>
        <v>62.714285714285715</v>
      </c>
      <c r="AC70" s="4">
        <f t="shared" si="60"/>
        <v>1277.8571428571429</v>
      </c>
      <c r="AD70" s="4">
        <f t="shared" si="60"/>
        <v>3976.8571428571427</v>
      </c>
      <c r="AE70" s="6">
        <f t="shared" si="68"/>
        <v>2658.7142857142858</v>
      </c>
      <c r="AF70" s="6">
        <f t="shared" si="69"/>
        <v>31.357142857142858</v>
      </c>
      <c r="AG70" s="6">
        <f t="shared" si="70"/>
        <v>638.92857142857144</v>
      </c>
      <c r="AH70" s="6">
        <f t="shared" si="71"/>
        <v>1988.4285714285713</v>
      </c>
      <c r="AI70" s="6">
        <f t="shared" si="75"/>
        <v>1.4891182589214276</v>
      </c>
    </row>
    <row r="71" spans="1:35" x14ac:dyDescent="0.25">
      <c r="A71">
        <v>68</v>
      </c>
      <c r="B71" s="1">
        <v>43920</v>
      </c>
      <c r="C71" s="4">
        <v>66885</v>
      </c>
      <c r="D71" s="4">
        <v>645</v>
      </c>
      <c r="E71" s="4">
        <v>13500</v>
      </c>
      <c r="F71" s="4">
        <f t="shared" si="63"/>
        <v>52740</v>
      </c>
      <c r="G71" s="6">
        <f t="shared" si="72"/>
        <v>4790</v>
      </c>
      <c r="H71" s="6">
        <f t="shared" si="73"/>
        <v>112</v>
      </c>
      <c r="I71" s="6">
        <f t="shared" si="74"/>
        <v>4289</v>
      </c>
      <c r="J71" s="6">
        <f t="shared" si="74"/>
        <v>389</v>
      </c>
      <c r="K71" s="4"/>
      <c r="L71" s="4"/>
      <c r="M71" s="4"/>
      <c r="N71" s="4"/>
      <c r="O71" s="6"/>
      <c r="P71" s="6"/>
      <c r="Q71" s="6"/>
      <c r="R71" s="6"/>
      <c r="S71" s="4">
        <f t="shared" si="61"/>
        <v>50256.142857142855</v>
      </c>
      <c r="T71" s="4">
        <f t="shared" si="59"/>
        <v>369</v>
      </c>
      <c r="U71" s="4">
        <f t="shared" si="59"/>
        <v>7187.5714285714284</v>
      </c>
      <c r="V71" s="4">
        <f t="shared" si="59"/>
        <v>42699.571428571428</v>
      </c>
      <c r="W71" s="6">
        <f t="shared" si="64"/>
        <v>25128.071428571428</v>
      </c>
      <c r="X71" s="6">
        <f t="shared" si="65"/>
        <v>184.5</v>
      </c>
      <c r="Y71" s="6">
        <f t="shared" si="66"/>
        <v>3593.7857142857142</v>
      </c>
      <c r="Z71" s="6">
        <f t="shared" si="67"/>
        <v>21349.785714285714</v>
      </c>
      <c r="AA71" s="4">
        <f t="shared" si="62"/>
        <v>5404.1428571428569</v>
      </c>
      <c r="AB71" s="4">
        <f t="shared" si="60"/>
        <v>74.571428571428569</v>
      </c>
      <c r="AC71" s="4">
        <f t="shared" si="60"/>
        <v>1890.5714285714287</v>
      </c>
      <c r="AD71" s="4">
        <f t="shared" si="60"/>
        <v>3439</v>
      </c>
      <c r="AE71" s="6">
        <f t="shared" si="68"/>
        <v>2702.0714285714284</v>
      </c>
      <c r="AF71" s="6">
        <f t="shared" si="69"/>
        <v>37.285714285714285</v>
      </c>
      <c r="AG71" s="6">
        <f t="shared" si="70"/>
        <v>945.28571428571433</v>
      </c>
      <c r="AH71" s="6">
        <f t="shared" si="71"/>
        <v>1719.5</v>
      </c>
      <c r="AI71" s="6">
        <f t="shared" si="75"/>
        <v>1.3218603676008107</v>
      </c>
    </row>
    <row r="72" spans="1:35" x14ac:dyDescent="0.25">
      <c r="A72">
        <v>69</v>
      </c>
      <c r="B72" s="1">
        <v>43921</v>
      </c>
      <c r="C72" s="4">
        <v>71808</v>
      </c>
      <c r="D72" s="4">
        <v>775</v>
      </c>
      <c r="E72" s="4">
        <v>16100</v>
      </c>
      <c r="F72" s="4">
        <f t="shared" si="63"/>
        <v>54933</v>
      </c>
      <c r="G72" s="6">
        <f t="shared" si="72"/>
        <v>4923</v>
      </c>
      <c r="H72" s="6">
        <f t="shared" si="73"/>
        <v>130</v>
      </c>
      <c r="I72" s="6">
        <f t="shared" si="74"/>
        <v>2600</v>
      </c>
      <c r="J72" s="6">
        <f t="shared" si="74"/>
        <v>2193</v>
      </c>
      <c r="K72" s="4"/>
      <c r="L72" s="4"/>
      <c r="M72" s="4"/>
      <c r="N72" s="4"/>
      <c r="O72" s="6"/>
      <c r="P72" s="6"/>
      <c r="Q72" s="6"/>
      <c r="R72" s="6"/>
      <c r="S72" s="4">
        <f t="shared" si="61"/>
        <v>55802.142857142855</v>
      </c>
      <c r="T72" s="4">
        <f t="shared" si="59"/>
        <v>457.28571428571428</v>
      </c>
      <c r="U72" s="4">
        <f t="shared" si="59"/>
        <v>9024.2857142857138</v>
      </c>
      <c r="V72" s="4">
        <f t="shared" si="59"/>
        <v>46320.571428571428</v>
      </c>
      <c r="W72" s="6">
        <f t="shared" si="64"/>
        <v>27901.071428571428</v>
      </c>
      <c r="X72" s="6">
        <f t="shared" si="65"/>
        <v>228.64285714285714</v>
      </c>
      <c r="Y72" s="6">
        <f t="shared" si="66"/>
        <v>4512.1428571428569</v>
      </c>
      <c r="Z72" s="6">
        <f t="shared" si="67"/>
        <v>23160.285714285714</v>
      </c>
      <c r="AA72" s="4">
        <f t="shared" si="62"/>
        <v>5546</v>
      </c>
      <c r="AB72" s="4">
        <f t="shared" si="60"/>
        <v>88.285714285714292</v>
      </c>
      <c r="AC72" s="4">
        <f t="shared" si="60"/>
        <v>1836.7142857142858</v>
      </c>
      <c r="AD72" s="4">
        <f t="shared" si="60"/>
        <v>3621</v>
      </c>
      <c r="AE72" s="6">
        <f t="shared" si="68"/>
        <v>2773</v>
      </c>
      <c r="AF72" s="6">
        <f t="shared" si="69"/>
        <v>44.142857142857146</v>
      </c>
      <c r="AG72" s="6">
        <f t="shared" si="70"/>
        <v>918.35714285714289</v>
      </c>
      <c r="AH72" s="6">
        <f t="shared" si="71"/>
        <v>1810.5</v>
      </c>
      <c r="AI72" s="6">
        <f t="shared" si="75"/>
        <v>1.2513941269380782</v>
      </c>
    </row>
    <row r="73" spans="1:35" x14ac:dyDescent="0.25">
      <c r="A73">
        <v>70</v>
      </c>
      <c r="B73" s="1">
        <v>43922</v>
      </c>
      <c r="C73" s="4">
        <v>77872</v>
      </c>
      <c r="D73" s="4">
        <v>920</v>
      </c>
      <c r="E73" s="4">
        <v>18700</v>
      </c>
      <c r="F73" s="4">
        <f t="shared" si="63"/>
        <v>58252</v>
      </c>
      <c r="G73" s="6">
        <f t="shared" si="72"/>
        <v>6064</v>
      </c>
      <c r="H73" s="6">
        <f t="shared" si="73"/>
        <v>145</v>
      </c>
      <c r="I73" s="6">
        <f t="shared" si="74"/>
        <v>2600</v>
      </c>
      <c r="J73" s="6">
        <f t="shared" si="74"/>
        <v>3319</v>
      </c>
      <c r="K73" s="4"/>
      <c r="L73" s="4"/>
      <c r="M73" s="4"/>
      <c r="N73" s="4"/>
      <c r="O73" s="6"/>
      <c r="P73" s="6"/>
      <c r="Q73" s="6"/>
      <c r="R73" s="6"/>
      <c r="S73" s="4">
        <f t="shared" si="61"/>
        <v>61594.857142857145</v>
      </c>
      <c r="T73" s="4">
        <f t="shared" si="61"/>
        <v>559.28571428571433</v>
      </c>
      <c r="U73" s="4">
        <f t="shared" si="61"/>
        <v>11189</v>
      </c>
      <c r="V73" s="4">
        <f t="shared" si="61"/>
        <v>49846.571428571428</v>
      </c>
      <c r="W73" s="6">
        <f t="shared" si="64"/>
        <v>30797.428571428572</v>
      </c>
      <c r="X73" s="6">
        <f t="shared" si="65"/>
        <v>279.64285714285717</v>
      </c>
      <c r="Y73" s="6">
        <f t="shared" si="66"/>
        <v>5594.5</v>
      </c>
      <c r="Z73" s="6">
        <f t="shared" si="67"/>
        <v>24923.285714285714</v>
      </c>
      <c r="AA73" s="4">
        <f t="shared" si="62"/>
        <v>5792.7142857142853</v>
      </c>
      <c r="AB73" s="4">
        <f t="shared" si="62"/>
        <v>102</v>
      </c>
      <c r="AC73" s="4">
        <f t="shared" si="62"/>
        <v>2164.7142857142858</v>
      </c>
      <c r="AD73" s="4">
        <f t="shared" si="62"/>
        <v>3526</v>
      </c>
      <c r="AE73" s="6">
        <f t="shared" si="68"/>
        <v>2896.3571428571427</v>
      </c>
      <c r="AF73" s="6">
        <f t="shared" si="69"/>
        <v>51</v>
      </c>
      <c r="AG73" s="6">
        <f t="shared" si="70"/>
        <v>1082.3571428571429</v>
      </c>
      <c r="AH73" s="6">
        <f t="shared" si="71"/>
        <v>1763</v>
      </c>
      <c r="AI73" s="6">
        <f t="shared" si="75"/>
        <v>1.1428048024350375</v>
      </c>
    </row>
    <row r="74" spans="1:35" x14ac:dyDescent="0.25">
      <c r="A74">
        <v>71</v>
      </c>
      <c r="B74" s="1">
        <v>43923</v>
      </c>
      <c r="C74" s="4">
        <v>84794</v>
      </c>
      <c r="D74" s="4">
        <v>1107</v>
      </c>
      <c r="E74" s="4">
        <v>22440</v>
      </c>
      <c r="F74" s="4">
        <f t="shared" si="63"/>
        <v>61247</v>
      </c>
      <c r="G74" s="6">
        <f t="shared" si="72"/>
        <v>6922</v>
      </c>
      <c r="H74" s="6">
        <f t="shared" si="73"/>
        <v>187</v>
      </c>
      <c r="I74" s="6">
        <f t="shared" si="74"/>
        <v>3740</v>
      </c>
      <c r="J74" s="6">
        <f t="shared" si="74"/>
        <v>2995</v>
      </c>
      <c r="K74" s="4"/>
      <c r="L74" s="4"/>
      <c r="M74" s="4"/>
      <c r="N74" s="4"/>
      <c r="O74" s="6"/>
      <c r="P74" s="6"/>
      <c r="Q74" s="6"/>
      <c r="R74" s="6"/>
      <c r="S74" s="4">
        <f t="shared" ref="S74:V89" si="76">IF(COUNT(C68:C74) &lt;&gt; 0,SUM(C68:C74)/COUNT(C68:C74),0)</f>
        <v>67431.428571428565</v>
      </c>
      <c r="T74" s="4">
        <f t="shared" si="76"/>
        <v>679.28571428571433</v>
      </c>
      <c r="U74" s="4">
        <f t="shared" si="76"/>
        <v>13584.285714285714</v>
      </c>
      <c r="V74" s="4">
        <f t="shared" si="76"/>
        <v>53167.857142857145</v>
      </c>
      <c r="W74" s="6">
        <f t="shared" si="64"/>
        <v>33715.714285714283</v>
      </c>
      <c r="X74" s="6">
        <f t="shared" si="65"/>
        <v>339.64285714285717</v>
      </c>
      <c r="Y74" s="6">
        <f t="shared" si="66"/>
        <v>6792.1428571428569</v>
      </c>
      <c r="Z74" s="6">
        <f t="shared" si="67"/>
        <v>26583.928571428572</v>
      </c>
      <c r="AA74" s="4">
        <f t="shared" ref="AA74:AD89" si="77">IF(COUNT(G68:G74) &lt;&gt; 0,SUM(G68:G74)/COUNT(G68:G74),0)</f>
        <v>5836.5714285714284</v>
      </c>
      <c r="AB74" s="4">
        <f t="shared" si="77"/>
        <v>120</v>
      </c>
      <c r="AC74" s="4">
        <f t="shared" si="77"/>
        <v>2395.2857142857142</v>
      </c>
      <c r="AD74" s="4">
        <f t="shared" si="77"/>
        <v>3321.2857142857142</v>
      </c>
      <c r="AE74" s="6">
        <f t="shared" si="68"/>
        <v>2918.2857142857142</v>
      </c>
      <c r="AF74" s="6">
        <f t="shared" si="69"/>
        <v>60</v>
      </c>
      <c r="AG74" s="6">
        <f t="shared" si="70"/>
        <v>1197.6428571428571</v>
      </c>
      <c r="AH74" s="6">
        <f t="shared" si="71"/>
        <v>1660.6428571428571</v>
      </c>
      <c r="AI74" s="6">
        <f t="shared" si="75"/>
        <v>1.0976304336145291</v>
      </c>
    </row>
    <row r="75" spans="1:35" x14ac:dyDescent="0.25">
      <c r="A75">
        <v>72</v>
      </c>
      <c r="B75" s="1">
        <v>43924</v>
      </c>
      <c r="C75" s="4">
        <v>91159</v>
      </c>
      <c r="D75" s="4">
        <v>1275</v>
      </c>
      <c r="E75" s="4">
        <v>24575</v>
      </c>
      <c r="F75" s="4">
        <f t="shared" si="63"/>
        <v>65309</v>
      </c>
      <c r="G75" s="6">
        <f t="shared" si="72"/>
        <v>6365</v>
      </c>
      <c r="H75" s="6">
        <f t="shared" si="73"/>
        <v>168</v>
      </c>
      <c r="I75" s="6">
        <f t="shared" si="74"/>
        <v>2135</v>
      </c>
      <c r="J75" s="6">
        <f t="shared" si="74"/>
        <v>4062</v>
      </c>
      <c r="K75" s="4"/>
      <c r="L75" s="4"/>
      <c r="M75" s="4"/>
      <c r="N75" s="4"/>
      <c r="O75" s="6"/>
      <c r="P75" s="6"/>
      <c r="Q75" s="6"/>
      <c r="R75" s="6"/>
      <c r="S75" s="4">
        <f t="shared" ref="S75:V90" si="78">IF(COUNT(C69:C75) &lt;&gt; 0,SUM(C69:C75)/COUNT(C69:C75),0)</f>
        <v>73186.857142857145</v>
      </c>
      <c r="T75" s="4">
        <f t="shared" si="76"/>
        <v>812.57142857142856</v>
      </c>
      <c r="U75" s="4">
        <f t="shared" si="76"/>
        <v>16143.857142857143</v>
      </c>
      <c r="V75" s="4">
        <f t="shared" si="76"/>
        <v>56230.428571428572</v>
      </c>
      <c r="W75" s="6">
        <f t="shared" si="64"/>
        <v>36593.428571428572</v>
      </c>
      <c r="X75" s="6">
        <f t="shared" si="65"/>
        <v>406.28571428571428</v>
      </c>
      <c r="Y75" s="6">
        <f t="shared" si="66"/>
        <v>8071.9285714285716</v>
      </c>
      <c r="Z75" s="6">
        <f t="shared" si="67"/>
        <v>28115.214285714286</v>
      </c>
      <c r="AA75" s="4">
        <f t="shared" ref="AA75:AD90" si="79">IF(COUNT(G69:G75) &lt;&gt; 0,SUM(G69:G75)/COUNT(G69:G75),0)</f>
        <v>5755.4285714285716</v>
      </c>
      <c r="AB75" s="4">
        <f t="shared" si="77"/>
        <v>133.28571428571428</v>
      </c>
      <c r="AC75" s="4">
        <f t="shared" si="77"/>
        <v>2559.5714285714284</v>
      </c>
      <c r="AD75" s="4">
        <f t="shared" si="77"/>
        <v>3062.5714285714284</v>
      </c>
      <c r="AE75" s="6">
        <f t="shared" si="68"/>
        <v>2877.7142857142858</v>
      </c>
      <c r="AF75" s="6">
        <f t="shared" si="69"/>
        <v>66.642857142857139</v>
      </c>
      <c r="AG75" s="6">
        <f t="shared" si="70"/>
        <v>1279.7857142857142</v>
      </c>
      <c r="AH75" s="6">
        <f t="shared" si="71"/>
        <v>1531.2857142857142</v>
      </c>
      <c r="AI75" s="6">
        <f t="shared" si="75"/>
        <v>1.0650030399957706</v>
      </c>
    </row>
    <row r="76" spans="1:35" x14ac:dyDescent="0.25">
      <c r="A76">
        <v>73</v>
      </c>
      <c r="B76" s="1">
        <v>43925</v>
      </c>
      <c r="C76" s="4">
        <v>96092</v>
      </c>
      <c r="D76" s="4">
        <v>1444</v>
      </c>
      <c r="E76" s="4">
        <v>26400</v>
      </c>
      <c r="F76" s="4">
        <f t="shared" si="63"/>
        <v>68248</v>
      </c>
      <c r="G76" s="6">
        <f t="shared" si="72"/>
        <v>4933</v>
      </c>
      <c r="H76" s="6">
        <f t="shared" si="73"/>
        <v>169</v>
      </c>
      <c r="I76" s="6">
        <f t="shared" si="74"/>
        <v>1825</v>
      </c>
      <c r="J76" s="6">
        <f t="shared" si="74"/>
        <v>2939</v>
      </c>
      <c r="K76" s="4"/>
      <c r="L76" s="4"/>
      <c r="M76" s="4"/>
      <c r="N76" s="4"/>
      <c r="O76" s="6"/>
      <c r="P76" s="6"/>
      <c r="Q76" s="6"/>
      <c r="R76" s="6"/>
      <c r="S76" s="4">
        <f t="shared" si="78"/>
        <v>78672.142857142855</v>
      </c>
      <c r="T76" s="4">
        <f t="shared" si="76"/>
        <v>957</v>
      </c>
      <c r="U76" s="4">
        <f t="shared" si="76"/>
        <v>18703.714285714286</v>
      </c>
      <c r="V76" s="4">
        <f t="shared" si="76"/>
        <v>59011.428571428572</v>
      </c>
      <c r="W76" s="6">
        <f t="shared" si="64"/>
        <v>39336.071428571428</v>
      </c>
      <c r="X76" s="6">
        <f t="shared" si="65"/>
        <v>478.5</v>
      </c>
      <c r="Y76" s="6">
        <f t="shared" si="66"/>
        <v>9351.8571428571431</v>
      </c>
      <c r="Z76" s="6">
        <f t="shared" si="67"/>
        <v>29505.714285714286</v>
      </c>
      <c r="AA76" s="4">
        <f t="shared" si="79"/>
        <v>5485.2857142857147</v>
      </c>
      <c r="AB76" s="4">
        <f t="shared" si="77"/>
        <v>144.42857142857142</v>
      </c>
      <c r="AC76" s="4">
        <f t="shared" si="77"/>
        <v>2559.8571428571427</v>
      </c>
      <c r="AD76" s="4">
        <f t="shared" si="77"/>
        <v>2781</v>
      </c>
      <c r="AE76" s="6">
        <f t="shared" si="68"/>
        <v>2742.6428571428573</v>
      </c>
      <c r="AF76" s="6">
        <f t="shared" si="69"/>
        <v>72.214285714285708</v>
      </c>
      <c r="AG76" s="6">
        <f t="shared" si="70"/>
        <v>1279.9285714285713</v>
      </c>
      <c r="AH76" s="6">
        <f t="shared" si="71"/>
        <v>1390.5</v>
      </c>
      <c r="AI76" s="6">
        <f t="shared" si="75"/>
        <v>0.98905259904178056</v>
      </c>
    </row>
    <row r="77" spans="1:35" x14ac:dyDescent="0.25">
      <c r="A77">
        <v>74</v>
      </c>
      <c r="B77" s="1">
        <v>43926</v>
      </c>
      <c r="C77" s="4">
        <v>100123</v>
      </c>
      <c r="D77" s="4">
        <v>1584</v>
      </c>
      <c r="E77" s="4">
        <v>28700</v>
      </c>
      <c r="F77" s="4">
        <f t="shared" si="63"/>
        <v>69839</v>
      </c>
      <c r="G77" s="6">
        <f t="shared" si="72"/>
        <v>4031</v>
      </c>
      <c r="H77" s="6">
        <f t="shared" si="73"/>
        <v>140</v>
      </c>
      <c r="I77" s="6">
        <f t="shared" si="74"/>
        <v>2300</v>
      </c>
      <c r="J77" s="6">
        <f t="shared" si="74"/>
        <v>1591</v>
      </c>
      <c r="K77" s="4"/>
      <c r="L77" s="4"/>
      <c r="M77" s="4"/>
      <c r="N77" s="4"/>
      <c r="O77" s="6"/>
      <c r="P77" s="6"/>
      <c r="Q77" s="6"/>
      <c r="R77" s="6"/>
      <c r="S77" s="4">
        <f t="shared" si="78"/>
        <v>84104.71428571429</v>
      </c>
      <c r="T77" s="4">
        <f t="shared" si="76"/>
        <v>1107.1428571428571</v>
      </c>
      <c r="U77" s="4">
        <f t="shared" si="76"/>
        <v>21487.857142857141</v>
      </c>
      <c r="V77" s="4">
        <f t="shared" si="76"/>
        <v>61509.714285714283</v>
      </c>
      <c r="W77" s="6">
        <f t="shared" si="64"/>
        <v>42052.357142857145</v>
      </c>
      <c r="X77" s="6">
        <f t="shared" si="65"/>
        <v>553.57142857142856</v>
      </c>
      <c r="Y77" s="6">
        <f t="shared" si="66"/>
        <v>10743.928571428571</v>
      </c>
      <c r="Z77" s="6">
        <f t="shared" si="67"/>
        <v>30754.857142857141</v>
      </c>
      <c r="AA77" s="4">
        <f t="shared" si="79"/>
        <v>5432.5714285714284</v>
      </c>
      <c r="AB77" s="4">
        <f t="shared" si="77"/>
        <v>150.14285714285714</v>
      </c>
      <c r="AC77" s="4">
        <f t="shared" si="77"/>
        <v>2784.1428571428573</v>
      </c>
      <c r="AD77" s="4">
        <f t="shared" si="77"/>
        <v>2498.2857142857142</v>
      </c>
      <c r="AE77" s="6">
        <f t="shared" si="68"/>
        <v>2716.2857142857142</v>
      </c>
      <c r="AF77" s="6">
        <f t="shared" si="69"/>
        <v>75.071428571428569</v>
      </c>
      <c r="AG77" s="6">
        <f t="shared" si="70"/>
        <v>1392.0714285714287</v>
      </c>
      <c r="AH77" s="6">
        <f t="shared" si="71"/>
        <v>1249.1428571428571</v>
      </c>
      <c r="AI77" s="6">
        <f t="shared" si="75"/>
        <v>0.93782830649337845</v>
      </c>
    </row>
    <row r="78" spans="1:35" x14ac:dyDescent="0.25">
      <c r="A78">
        <v>75</v>
      </c>
      <c r="B78" s="1">
        <v>43927</v>
      </c>
      <c r="C78" s="4">
        <v>103374</v>
      </c>
      <c r="D78" s="4">
        <v>1810</v>
      </c>
      <c r="E78" s="4">
        <v>28700</v>
      </c>
      <c r="F78" s="4">
        <f t="shared" si="63"/>
        <v>72864</v>
      </c>
      <c r="G78" s="6">
        <f t="shared" si="72"/>
        <v>3251</v>
      </c>
      <c r="H78" s="6">
        <f t="shared" si="73"/>
        <v>226</v>
      </c>
      <c r="I78" s="6">
        <f t="shared" si="74"/>
        <v>0</v>
      </c>
      <c r="J78" s="6">
        <f t="shared" si="74"/>
        <v>3025</v>
      </c>
      <c r="K78" s="4"/>
      <c r="L78" s="4"/>
      <c r="M78" s="4"/>
      <c r="N78" s="4"/>
      <c r="O78" s="6"/>
      <c r="P78" s="6"/>
      <c r="Q78" s="6"/>
      <c r="R78" s="6"/>
      <c r="S78" s="4">
        <f t="shared" si="78"/>
        <v>89317.428571428565</v>
      </c>
      <c r="T78" s="4">
        <f t="shared" si="76"/>
        <v>1273.5714285714287</v>
      </c>
      <c r="U78" s="4">
        <f t="shared" si="76"/>
        <v>23659.285714285714</v>
      </c>
      <c r="V78" s="4">
        <f t="shared" si="76"/>
        <v>64384.571428571428</v>
      </c>
      <c r="W78" s="6">
        <f t="shared" si="64"/>
        <v>44658.714285714283</v>
      </c>
      <c r="X78" s="6">
        <f t="shared" si="65"/>
        <v>636.78571428571433</v>
      </c>
      <c r="Y78" s="6">
        <f t="shared" si="66"/>
        <v>11829.642857142857</v>
      </c>
      <c r="Z78" s="6">
        <f t="shared" si="67"/>
        <v>32192.285714285714</v>
      </c>
      <c r="AA78" s="4">
        <f t="shared" si="79"/>
        <v>5212.7142857142853</v>
      </c>
      <c r="AB78" s="4">
        <f t="shared" si="77"/>
        <v>166.42857142857142</v>
      </c>
      <c r="AC78" s="4">
        <f t="shared" si="77"/>
        <v>2171.4285714285716</v>
      </c>
      <c r="AD78" s="4">
        <f t="shared" si="77"/>
        <v>2874.8571428571427</v>
      </c>
      <c r="AE78" s="6">
        <f t="shared" si="68"/>
        <v>2606.3571428571427</v>
      </c>
      <c r="AF78" s="6">
        <f t="shared" si="69"/>
        <v>83.214285714285708</v>
      </c>
      <c r="AG78" s="6">
        <f t="shared" si="70"/>
        <v>1085.7142857142858</v>
      </c>
      <c r="AH78" s="6">
        <f t="shared" si="71"/>
        <v>1437.4285714285713</v>
      </c>
      <c r="AI78" s="6">
        <f t="shared" si="75"/>
        <v>0.89311239475230075</v>
      </c>
    </row>
    <row r="79" spans="1:35" x14ac:dyDescent="0.25">
      <c r="A79">
        <v>76</v>
      </c>
      <c r="B79" s="1">
        <v>43928</v>
      </c>
      <c r="C79" s="4">
        <v>107663</v>
      </c>
      <c r="D79" s="4">
        <v>2016</v>
      </c>
      <c r="E79" s="4">
        <v>36081</v>
      </c>
      <c r="F79" s="4">
        <f t="shared" si="63"/>
        <v>69566</v>
      </c>
      <c r="G79" s="6">
        <f t="shared" si="72"/>
        <v>4289</v>
      </c>
      <c r="H79" s="6">
        <f t="shared" si="73"/>
        <v>206</v>
      </c>
      <c r="I79" s="6">
        <f t="shared" si="74"/>
        <v>7381</v>
      </c>
      <c r="J79" s="6">
        <f t="shared" si="74"/>
        <v>-3298</v>
      </c>
      <c r="K79" s="4"/>
      <c r="L79" s="4"/>
      <c r="M79" s="4"/>
      <c r="N79" s="4"/>
      <c r="O79" s="6"/>
      <c r="P79" s="6"/>
      <c r="Q79" s="6"/>
      <c r="R79" s="6"/>
      <c r="S79" s="4">
        <f t="shared" si="78"/>
        <v>94439.571428571435</v>
      </c>
      <c r="T79" s="4">
        <f t="shared" si="76"/>
        <v>1450.8571428571429</v>
      </c>
      <c r="U79" s="4">
        <f t="shared" si="76"/>
        <v>26513.714285714286</v>
      </c>
      <c r="V79" s="4">
        <f t="shared" si="76"/>
        <v>66475</v>
      </c>
      <c r="W79" s="6">
        <f t="shared" si="64"/>
        <v>47219.785714285717</v>
      </c>
      <c r="X79" s="6">
        <f t="shared" si="65"/>
        <v>725.42857142857144</v>
      </c>
      <c r="Y79" s="6">
        <f t="shared" si="66"/>
        <v>13256.857142857143</v>
      </c>
      <c r="Z79" s="6">
        <f t="shared" si="67"/>
        <v>33237.5</v>
      </c>
      <c r="AA79" s="4">
        <f t="shared" si="79"/>
        <v>5122.1428571428569</v>
      </c>
      <c r="AB79" s="4">
        <f t="shared" si="77"/>
        <v>177.28571428571428</v>
      </c>
      <c r="AC79" s="4">
        <f t="shared" si="77"/>
        <v>2854.4285714285716</v>
      </c>
      <c r="AD79" s="4">
        <f t="shared" si="77"/>
        <v>2090.4285714285716</v>
      </c>
      <c r="AE79" s="6">
        <f t="shared" si="68"/>
        <v>2561.0714285714284</v>
      </c>
      <c r="AF79" s="6">
        <f t="shared" si="69"/>
        <v>88.642857142857139</v>
      </c>
      <c r="AG79" s="6">
        <f t="shared" si="70"/>
        <v>1427.2142857142858</v>
      </c>
      <c r="AH79" s="6">
        <f t="shared" si="71"/>
        <v>1045.2142857142858</v>
      </c>
      <c r="AI79" s="6">
        <f t="shared" si="75"/>
        <v>0.88996723590150906</v>
      </c>
    </row>
    <row r="80" spans="1:35" x14ac:dyDescent="0.25">
      <c r="A80">
        <v>77</v>
      </c>
      <c r="B80" s="1">
        <v>43929</v>
      </c>
      <c r="C80" s="4">
        <v>113296</v>
      </c>
      <c r="D80" s="4">
        <v>2349</v>
      </c>
      <c r="E80" s="4">
        <v>46300</v>
      </c>
      <c r="F80" s="4">
        <f t="shared" si="63"/>
        <v>64647</v>
      </c>
      <c r="G80" s="6">
        <f t="shared" si="72"/>
        <v>5633</v>
      </c>
      <c r="H80" s="6">
        <f t="shared" si="73"/>
        <v>333</v>
      </c>
      <c r="I80" s="6">
        <f t="shared" si="74"/>
        <v>10219</v>
      </c>
      <c r="J80" s="6">
        <f t="shared" si="74"/>
        <v>-4919</v>
      </c>
      <c r="K80" s="4"/>
      <c r="L80" s="4"/>
      <c r="M80" s="4"/>
      <c r="N80" s="4"/>
      <c r="O80" s="6"/>
      <c r="P80" s="6"/>
      <c r="Q80" s="6"/>
      <c r="R80" s="6"/>
      <c r="S80" s="4">
        <f t="shared" si="78"/>
        <v>99500.142857142855</v>
      </c>
      <c r="T80" s="4">
        <f t="shared" si="76"/>
        <v>1655</v>
      </c>
      <c r="U80" s="4">
        <f t="shared" si="76"/>
        <v>30456.571428571428</v>
      </c>
      <c r="V80" s="4">
        <f t="shared" si="76"/>
        <v>67388.571428571435</v>
      </c>
      <c r="W80" s="6">
        <f t="shared" si="64"/>
        <v>49750.071428571428</v>
      </c>
      <c r="X80" s="6">
        <f t="shared" si="65"/>
        <v>827.5</v>
      </c>
      <c r="Y80" s="6">
        <f t="shared" si="66"/>
        <v>15228.285714285714</v>
      </c>
      <c r="Z80" s="6">
        <f t="shared" si="67"/>
        <v>33694.285714285717</v>
      </c>
      <c r="AA80" s="4">
        <f t="shared" si="79"/>
        <v>5060.5714285714284</v>
      </c>
      <c r="AB80" s="4">
        <f t="shared" si="77"/>
        <v>204.14285714285714</v>
      </c>
      <c r="AC80" s="4">
        <f t="shared" si="77"/>
        <v>3942.8571428571427</v>
      </c>
      <c r="AD80" s="4">
        <f t="shared" si="77"/>
        <v>913.57142857142856</v>
      </c>
      <c r="AE80" s="6">
        <f t="shared" si="68"/>
        <v>2530.2857142857142</v>
      </c>
      <c r="AF80" s="6">
        <f t="shared" si="69"/>
        <v>102.07142857142857</v>
      </c>
      <c r="AG80" s="6">
        <f t="shared" si="70"/>
        <v>1971.4285714285713</v>
      </c>
      <c r="AH80" s="6">
        <f t="shared" si="71"/>
        <v>456.78571428571428</v>
      </c>
      <c r="AI80" s="6">
        <f t="shared" si="75"/>
        <v>0.92257207594343305</v>
      </c>
    </row>
    <row r="81" spans="1:35" x14ac:dyDescent="0.25">
      <c r="A81">
        <v>78</v>
      </c>
      <c r="B81" s="1">
        <v>43930</v>
      </c>
      <c r="C81" s="4">
        <v>118181</v>
      </c>
      <c r="D81" s="4">
        <v>2607</v>
      </c>
      <c r="E81" s="4">
        <v>52407</v>
      </c>
      <c r="F81" s="4">
        <f t="shared" si="63"/>
        <v>63167</v>
      </c>
      <c r="G81" s="6">
        <f t="shared" si="72"/>
        <v>4885</v>
      </c>
      <c r="H81" s="6">
        <f t="shared" si="73"/>
        <v>258</v>
      </c>
      <c r="I81" s="6">
        <f t="shared" si="74"/>
        <v>6107</v>
      </c>
      <c r="J81" s="6">
        <f t="shared" si="74"/>
        <v>-1480</v>
      </c>
      <c r="K81" s="4"/>
      <c r="L81" s="4"/>
      <c r="M81" s="4"/>
      <c r="N81" s="4"/>
      <c r="O81" s="6"/>
      <c r="P81" s="6"/>
      <c r="Q81" s="6"/>
      <c r="R81" s="6"/>
      <c r="S81" s="4">
        <f t="shared" si="78"/>
        <v>104269.71428571429</v>
      </c>
      <c r="T81" s="4">
        <f t="shared" si="76"/>
        <v>1869.2857142857142</v>
      </c>
      <c r="U81" s="4">
        <f t="shared" si="76"/>
        <v>34737.571428571428</v>
      </c>
      <c r="V81" s="4">
        <f t="shared" si="76"/>
        <v>67662.857142857145</v>
      </c>
      <c r="W81" s="6">
        <f t="shared" si="64"/>
        <v>52134.857142857145</v>
      </c>
      <c r="X81" s="6">
        <f t="shared" si="65"/>
        <v>934.64285714285711</v>
      </c>
      <c r="Y81" s="6">
        <f t="shared" si="66"/>
        <v>17368.785714285714</v>
      </c>
      <c r="Z81" s="6">
        <f t="shared" si="67"/>
        <v>33831.428571428572</v>
      </c>
      <c r="AA81" s="4">
        <f t="shared" si="79"/>
        <v>4769.5714285714284</v>
      </c>
      <c r="AB81" s="4">
        <f t="shared" si="77"/>
        <v>214.28571428571428</v>
      </c>
      <c r="AC81" s="4">
        <f t="shared" si="77"/>
        <v>4281</v>
      </c>
      <c r="AD81" s="4">
        <f t="shared" si="77"/>
        <v>274.28571428571428</v>
      </c>
      <c r="AE81" s="6">
        <f t="shared" si="68"/>
        <v>2384.7857142857142</v>
      </c>
      <c r="AF81" s="6">
        <f t="shared" si="69"/>
        <v>107.14285714285714</v>
      </c>
      <c r="AG81" s="6">
        <f t="shared" si="70"/>
        <v>2140.5</v>
      </c>
      <c r="AH81" s="6">
        <f t="shared" si="71"/>
        <v>137.14285714285714</v>
      </c>
      <c r="AI81" s="6">
        <f t="shared" si="75"/>
        <v>0.87795834648153992</v>
      </c>
    </row>
    <row r="82" spans="1:35" x14ac:dyDescent="0.25">
      <c r="A82">
        <v>79</v>
      </c>
      <c r="B82" s="1">
        <v>43931</v>
      </c>
      <c r="C82" s="4">
        <v>122171</v>
      </c>
      <c r="D82" s="4">
        <v>2767</v>
      </c>
      <c r="E82" s="4">
        <v>53913</v>
      </c>
      <c r="F82" s="4">
        <f t="shared" si="63"/>
        <v>65491</v>
      </c>
      <c r="G82" s="6">
        <f t="shared" si="72"/>
        <v>3990</v>
      </c>
      <c r="H82" s="6">
        <f t="shared" si="73"/>
        <v>160</v>
      </c>
      <c r="I82" s="6">
        <f t="shared" si="74"/>
        <v>1506</v>
      </c>
      <c r="J82" s="6">
        <f t="shared" si="74"/>
        <v>2324</v>
      </c>
      <c r="K82" s="4"/>
      <c r="L82" s="4"/>
      <c r="M82" s="4"/>
      <c r="N82" s="4"/>
      <c r="O82" s="6"/>
      <c r="P82" s="6"/>
      <c r="Q82" s="6"/>
      <c r="R82" s="6"/>
      <c r="S82" s="4">
        <f t="shared" si="78"/>
        <v>108700</v>
      </c>
      <c r="T82" s="4">
        <f t="shared" si="76"/>
        <v>2082.4285714285716</v>
      </c>
      <c r="U82" s="4">
        <f t="shared" si="76"/>
        <v>38928.714285714283</v>
      </c>
      <c r="V82" s="4">
        <f t="shared" si="76"/>
        <v>67688.857142857145</v>
      </c>
      <c r="W82" s="6">
        <f t="shared" si="64"/>
        <v>54350</v>
      </c>
      <c r="X82" s="6">
        <f t="shared" si="65"/>
        <v>1041.2142857142858</v>
      </c>
      <c r="Y82" s="6">
        <f t="shared" si="66"/>
        <v>19464.357142857141</v>
      </c>
      <c r="Z82" s="6">
        <f t="shared" si="67"/>
        <v>33844.428571428572</v>
      </c>
      <c r="AA82" s="4">
        <f t="shared" si="79"/>
        <v>4430.2857142857147</v>
      </c>
      <c r="AB82" s="4">
        <f t="shared" si="77"/>
        <v>213.14285714285714</v>
      </c>
      <c r="AC82" s="4">
        <f t="shared" si="77"/>
        <v>4191.1428571428569</v>
      </c>
      <c r="AD82" s="4">
        <f t="shared" si="77"/>
        <v>26</v>
      </c>
      <c r="AE82" s="6">
        <f t="shared" si="68"/>
        <v>2215.1428571428573</v>
      </c>
      <c r="AF82" s="6">
        <f t="shared" si="69"/>
        <v>106.57142857142857</v>
      </c>
      <c r="AG82" s="6">
        <f t="shared" si="70"/>
        <v>2095.5714285714284</v>
      </c>
      <c r="AH82" s="6">
        <f t="shared" si="71"/>
        <v>13</v>
      </c>
      <c r="AI82" s="6">
        <f t="shared" si="75"/>
        <v>0.84989996985392868</v>
      </c>
    </row>
    <row r="83" spans="1:35" x14ac:dyDescent="0.25">
      <c r="A83">
        <v>80</v>
      </c>
      <c r="B83" s="1">
        <v>43932</v>
      </c>
      <c r="C83" s="4">
        <v>124908</v>
      </c>
      <c r="D83" s="4">
        <v>2736</v>
      </c>
      <c r="E83" s="4">
        <v>57400</v>
      </c>
      <c r="F83" s="4">
        <f t="shared" si="63"/>
        <v>64772</v>
      </c>
      <c r="G83" s="6">
        <f t="shared" si="72"/>
        <v>2737</v>
      </c>
      <c r="H83" s="6">
        <f t="shared" si="73"/>
        <v>-31</v>
      </c>
      <c r="I83" s="6">
        <f t="shared" si="74"/>
        <v>3487</v>
      </c>
      <c r="J83" s="6">
        <f t="shared" si="74"/>
        <v>-719</v>
      </c>
      <c r="K83" s="4"/>
      <c r="L83" s="4"/>
      <c r="M83" s="4"/>
      <c r="N83" s="4"/>
      <c r="O83" s="6"/>
      <c r="P83" s="6"/>
      <c r="Q83" s="6"/>
      <c r="R83" s="6"/>
      <c r="S83" s="4">
        <f t="shared" si="78"/>
        <v>112816.57142857143</v>
      </c>
      <c r="T83" s="4">
        <f t="shared" si="76"/>
        <v>2267</v>
      </c>
      <c r="U83" s="4">
        <f t="shared" si="76"/>
        <v>43357.285714285717</v>
      </c>
      <c r="V83" s="4">
        <f t="shared" si="76"/>
        <v>67192.28571428571</v>
      </c>
      <c r="W83" s="6">
        <f t="shared" si="64"/>
        <v>56408.285714285717</v>
      </c>
      <c r="X83" s="6">
        <f t="shared" si="65"/>
        <v>1133.5</v>
      </c>
      <c r="Y83" s="6">
        <f t="shared" si="66"/>
        <v>21678.642857142859</v>
      </c>
      <c r="Z83" s="6">
        <f t="shared" si="67"/>
        <v>33596.142857142855</v>
      </c>
      <c r="AA83" s="4">
        <f t="shared" si="79"/>
        <v>4116.5714285714284</v>
      </c>
      <c r="AB83" s="4">
        <f t="shared" si="77"/>
        <v>184.57142857142858</v>
      </c>
      <c r="AC83" s="4">
        <f t="shared" si="77"/>
        <v>4428.5714285714284</v>
      </c>
      <c r="AD83" s="4">
        <f t="shared" si="77"/>
        <v>-496.57142857142856</v>
      </c>
      <c r="AE83" s="6">
        <f t="shared" si="68"/>
        <v>2058.2857142857142</v>
      </c>
      <c r="AF83" s="6">
        <f t="shared" si="69"/>
        <v>92.285714285714292</v>
      </c>
      <c r="AG83" s="6">
        <f t="shared" si="70"/>
        <v>2214.2857142857142</v>
      </c>
      <c r="AH83" s="6">
        <f t="shared" si="71"/>
        <v>-248.28571428571428</v>
      </c>
      <c r="AI83" s="6">
        <f t="shared" si="75"/>
        <v>0.80368149491005436</v>
      </c>
    </row>
    <row r="84" spans="1:35" x14ac:dyDescent="0.25">
      <c r="A84">
        <v>81</v>
      </c>
      <c r="B84" s="1">
        <v>43933</v>
      </c>
      <c r="C84" s="4">
        <v>127854</v>
      </c>
      <c r="D84" s="4">
        <v>3022</v>
      </c>
      <c r="E84" s="4">
        <v>60300</v>
      </c>
      <c r="F84" s="4">
        <f t="shared" si="63"/>
        <v>64532</v>
      </c>
      <c r="G84" s="6">
        <f t="shared" si="72"/>
        <v>2946</v>
      </c>
      <c r="H84" s="6">
        <f t="shared" si="73"/>
        <v>286</v>
      </c>
      <c r="I84" s="6">
        <f t="shared" si="74"/>
        <v>2900</v>
      </c>
      <c r="J84" s="6">
        <f t="shared" si="74"/>
        <v>-240</v>
      </c>
      <c r="K84" s="4"/>
      <c r="L84" s="4"/>
      <c r="M84" s="4"/>
      <c r="N84" s="4"/>
      <c r="O84" s="6"/>
      <c r="P84" s="6"/>
      <c r="Q84" s="6"/>
      <c r="R84" s="6"/>
      <c r="S84" s="4">
        <f t="shared" si="78"/>
        <v>116778.14285714286</v>
      </c>
      <c r="T84" s="4">
        <f t="shared" si="76"/>
        <v>2472.4285714285716</v>
      </c>
      <c r="U84" s="4">
        <f t="shared" si="76"/>
        <v>47871.571428571428</v>
      </c>
      <c r="V84" s="4">
        <f t="shared" si="76"/>
        <v>66434.142857142855</v>
      </c>
      <c r="W84" s="6">
        <f t="shared" si="64"/>
        <v>58389.071428571428</v>
      </c>
      <c r="X84" s="6">
        <f t="shared" si="65"/>
        <v>1236.2142857142858</v>
      </c>
      <c r="Y84" s="6">
        <f t="shared" si="66"/>
        <v>23935.785714285714</v>
      </c>
      <c r="Z84" s="6">
        <f t="shared" si="67"/>
        <v>33217.071428571428</v>
      </c>
      <c r="AA84" s="4">
        <f t="shared" si="79"/>
        <v>3961.5714285714284</v>
      </c>
      <c r="AB84" s="4">
        <f t="shared" si="77"/>
        <v>205.42857142857142</v>
      </c>
      <c r="AC84" s="4">
        <f t="shared" si="77"/>
        <v>4514.2857142857147</v>
      </c>
      <c r="AD84" s="4">
        <f t="shared" si="77"/>
        <v>-758.14285714285711</v>
      </c>
      <c r="AE84" s="6">
        <f t="shared" si="68"/>
        <v>1980.7857142857142</v>
      </c>
      <c r="AF84" s="6">
        <f t="shared" si="69"/>
        <v>102.71428571428571</v>
      </c>
      <c r="AG84" s="6">
        <f t="shared" si="70"/>
        <v>2257.1428571428573</v>
      </c>
      <c r="AH84" s="6">
        <f t="shared" si="71"/>
        <v>-379.07142857142856</v>
      </c>
      <c r="AI84" s="6">
        <f t="shared" si="75"/>
        <v>0.78283084914182477</v>
      </c>
    </row>
    <row r="85" spans="1:35" x14ac:dyDescent="0.25">
      <c r="A85">
        <v>82</v>
      </c>
      <c r="B85" s="1">
        <v>43934</v>
      </c>
      <c r="C85" s="4">
        <v>130072</v>
      </c>
      <c r="D85" s="4">
        <v>3194</v>
      </c>
      <c r="E85" s="4">
        <v>64300</v>
      </c>
      <c r="F85" s="4">
        <f t="shared" si="63"/>
        <v>62578</v>
      </c>
      <c r="G85" s="6">
        <f t="shared" si="72"/>
        <v>2218</v>
      </c>
      <c r="H85" s="6">
        <f t="shared" si="73"/>
        <v>172</v>
      </c>
      <c r="I85" s="6">
        <f t="shared" si="74"/>
        <v>4000</v>
      </c>
      <c r="J85" s="6">
        <f t="shared" si="74"/>
        <v>-1954</v>
      </c>
      <c r="K85" s="4"/>
      <c r="L85" s="4"/>
      <c r="M85" s="4"/>
      <c r="N85" s="4"/>
      <c r="O85" s="6"/>
      <c r="P85" s="6"/>
      <c r="Q85" s="6"/>
      <c r="R85" s="6"/>
      <c r="S85" s="4">
        <f t="shared" si="78"/>
        <v>120592.14285714286</v>
      </c>
      <c r="T85" s="4">
        <f t="shared" si="76"/>
        <v>2670.1428571428573</v>
      </c>
      <c r="U85" s="4">
        <f t="shared" si="76"/>
        <v>52957.285714285717</v>
      </c>
      <c r="V85" s="4">
        <f t="shared" si="76"/>
        <v>64964.714285714283</v>
      </c>
      <c r="W85" s="6">
        <f t="shared" si="64"/>
        <v>60296.071428571428</v>
      </c>
      <c r="X85" s="6">
        <f t="shared" si="65"/>
        <v>1335.0714285714287</v>
      </c>
      <c r="Y85" s="6">
        <f t="shared" si="66"/>
        <v>26478.642857142859</v>
      </c>
      <c r="Z85" s="6">
        <f t="shared" si="67"/>
        <v>32482.357142857141</v>
      </c>
      <c r="AA85" s="4">
        <f t="shared" si="79"/>
        <v>3814</v>
      </c>
      <c r="AB85" s="4">
        <f t="shared" si="77"/>
        <v>197.71428571428572</v>
      </c>
      <c r="AC85" s="4">
        <f t="shared" si="77"/>
        <v>5085.7142857142853</v>
      </c>
      <c r="AD85" s="4">
        <f t="shared" si="77"/>
        <v>-1469.4285714285713</v>
      </c>
      <c r="AE85" s="6">
        <f t="shared" si="68"/>
        <v>1907</v>
      </c>
      <c r="AF85" s="6">
        <f t="shared" si="69"/>
        <v>98.857142857142861</v>
      </c>
      <c r="AG85" s="6">
        <f t="shared" si="70"/>
        <v>2542.8571428571427</v>
      </c>
      <c r="AH85" s="6">
        <f t="shared" si="71"/>
        <v>-734.71428571428567</v>
      </c>
      <c r="AI85" s="6">
        <f t="shared" si="75"/>
        <v>0.79965255937939916</v>
      </c>
    </row>
    <row r="86" spans="1:35" x14ac:dyDescent="0.25">
      <c r="A86">
        <v>83</v>
      </c>
      <c r="B86" s="1">
        <v>43935</v>
      </c>
      <c r="C86" s="4">
        <v>131359</v>
      </c>
      <c r="D86" s="4">
        <v>3294</v>
      </c>
      <c r="E86" s="4">
        <v>68200</v>
      </c>
      <c r="F86" s="4">
        <f t="shared" si="63"/>
        <v>59865</v>
      </c>
      <c r="G86" s="6">
        <f t="shared" si="72"/>
        <v>1287</v>
      </c>
      <c r="H86" s="6">
        <f t="shared" si="73"/>
        <v>100</v>
      </c>
      <c r="I86" s="6">
        <f t="shared" si="74"/>
        <v>3900</v>
      </c>
      <c r="J86" s="6">
        <f t="shared" si="74"/>
        <v>-2713</v>
      </c>
      <c r="K86" s="4"/>
      <c r="L86" s="4"/>
      <c r="M86" s="4"/>
      <c r="N86" s="4"/>
      <c r="O86" s="6"/>
      <c r="P86" s="6"/>
      <c r="Q86" s="6"/>
      <c r="R86" s="6"/>
      <c r="S86" s="4">
        <f t="shared" si="78"/>
        <v>123977.28571428571</v>
      </c>
      <c r="T86" s="4">
        <f t="shared" si="76"/>
        <v>2852.7142857142858</v>
      </c>
      <c r="U86" s="4">
        <f t="shared" si="76"/>
        <v>57545.714285714283</v>
      </c>
      <c r="V86" s="4">
        <f t="shared" si="76"/>
        <v>63578.857142857145</v>
      </c>
      <c r="W86" s="6">
        <f t="shared" si="64"/>
        <v>61988.642857142855</v>
      </c>
      <c r="X86" s="6">
        <f t="shared" si="65"/>
        <v>1426.3571428571429</v>
      </c>
      <c r="Y86" s="6">
        <f t="shared" si="66"/>
        <v>28772.857142857141</v>
      </c>
      <c r="Z86" s="6">
        <f t="shared" si="67"/>
        <v>31789.428571428572</v>
      </c>
      <c r="AA86" s="4">
        <f t="shared" si="79"/>
        <v>3385.1428571428573</v>
      </c>
      <c r="AB86" s="4">
        <f t="shared" si="77"/>
        <v>182.57142857142858</v>
      </c>
      <c r="AC86" s="4">
        <f t="shared" si="77"/>
        <v>4588.4285714285716</v>
      </c>
      <c r="AD86" s="4">
        <f t="shared" si="77"/>
        <v>-1385.8571428571429</v>
      </c>
      <c r="AE86" s="6">
        <f t="shared" si="68"/>
        <v>1692.5714285714287</v>
      </c>
      <c r="AF86" s="6">
        <f t="shared" si="69"/>
        <v>91.285714285714292</v>
      </c>
      <c r="AG86" s="6">
        <f t="shared" si="70"/>
        <v>2294.2142857142858</v>
      </c>
      <c r="AH86" s="6">
        <f t="shared" si="71"/>
        <v>-692.92857142857144</v>
      </c>
      <c r="AI86" s="6">
        <f t="shared" si="75"/>
        <v>0.76409131948922993</v>
      </c>
    </row>
    <row r="87" spans="1:35" x14ac:dyDescent="0.25">
      <c r="A87">
        <v>84</v>
      </c>
      <c r="B87" s="1">
        <v>43936</v>
      </c>
      <c r="C87" s="4">
        <v>134753</v>
      </c>
      <c r="D87" s="4">
        <v>3804</v>
      </c>
      <c r="E87" s="4">
        <v>72600</v>
      </c>
      <c r="F87" s="4">
        <f t="shared" si="63"/>
        <v>58349</v>
      </c>
      <c r="G87" s="6">
        <f t="shared" si="72"/>
        <v>3394</v>
      </c>
      <c r="H87" s="6">
        <f t="shared" si="73"/>
        <v>510</v>
      </c>
      <c r="I87" s="6">
        <f t="shared" si="74"/>
        <v>4400</v>
      </c>
      <c r="J87" s="6">
        <f t="shared" si="74"/>
        <v>-1516</v>
      </c>
      <c r="K87" s="4"/>
      <c r="L87" s="4"/>
      <c r="M87" s="4"/>
      <c r="N87" s="4"/>
      <c r="O87" s="6"/>
      <c r="P87" s="6"/>
      <c r="Q87" s="6"/>
      <c r="R87" s="6"/>
      <c r="S87" s="4">
        <f t="shared" si="78"/>
        <v>127042.57142857143</v>
      </c>
      <c r="T87" s="4">
        <f t="shared" si="76"/>
        <v>3060.5714285714284</v>
      </c>
      <c r="U87" s="4">
        <f t="shared" si="76"/>
        <v>61302.857142857145</v>
      </c>
      <c r="V87" s="4">
        <f t="shared" si="76"/>
        <v>62679.142857142855</v>
      </c>
      <c r="W87" s="6">
        <f t="shared" si="64"/>
        <v>63521.285714285717</v>
      </c>
      <c r="X87" s="6">
        <f t="shared" si="65"/>
        <v>1530.2857142857142</v>
      </c>
      <c r="Y87" s="6">
        <f t="shared" si="66"/>
        <v>30651.428571428572</v>
      </c>
      <c r="Z87" s="6">
        <f t="shared" si="67"/>
        <v>31339.571428571428</v>
      </c>
      <c r="AA87" s="4">
        <f t="shared" si="79"/>
        <v>3065.2857142857142</v>
      </c>
      <c r="AB87" s="4">
        <f t="shared" si="77"/>
        <v>207.85714285714286</v>
      </c>
      <c r="AC87" s="4">
        <f t="shared" si="77"/>
        <v>3757.1428571428573</v>
      </c>
      <c r="AD87" s="4">
        <f t="shared" si="77"/>
        <v>-899.71428571428567</v>
      </c>
      <c r="AE87" s="6">
        <f t="shared" si="68"/>
        <v>1532.6428571428571</v>
      </c>
      <c r="AF87" s="6">
        <f t="shared" si="69"/>
        <v>103.92857142857143</v>
      </c>
      <c r="AG87" s="6">
        <f t="shared" si="70"/>
        <v>1878.5714285714287</v>
      </c>
      <c r="AH87" s="6">
        <f t="shared" si="71"/>
        <v>-449.85714285714283</v>
      </c>
      <c r="AI87" s="6">
        <f t="shared" si="75"/>
        <v>0.74462104386451977</v>
      </c>
    </row>
    <row r="88" spans="1:35" x14ac:dyDescent="0.25">
      <c r="A88">
        <v>85</v>
      </c>
      <c r="B88" s="1">
        <v>43937</v>
      </c>
      <c r="C88" s="4">
        <v>137698</v>
      </c>
      <c r="D88" s="4">
        <v>4052</v>
      </c>
      <c r="E88" s="4">
        <v>77000</v>
      </c>
      <c r="F88" s="4">
        <f t="shared" si="63"/>
        <v>56646</v>
      </c>
      <c r="G88" s="6">
        <f t="shared" si="72"/>
        <v>2945</v>
      </c>
      <c r="H88" s="6">
        <f t="shared" si="73"/>
        <v>248</v>
      </c>
      <c r="I88" s="6">
        <f t="shared" si="74"/>
        <v>4400</v>
      </c>
      <c r="J88" s="6">
        <f t="shared" si="74"/>
        <v>-1703</v>
      </c>
      <c r="K88" s="4"/>
      <c r="L88" s="4"/>
      <c r="M88" s="4"/>
      <c r="N88" s="4"/>
      <c r="O88" s="6"/>
      <c r="P88" s="6"/>
      <c r="Q88" s="6"/>
      <c r="R88" s="6"/>
      <c r="S88" s="4">
        <f t="shared" si="78"/>
        <v>129830.71428571429</v>
      </c>
      <c r="T88" s="4">
        <f t="shared" si="76"/>
        <v>3267</v>
      </c>
      <c r="U88" s="4">
        <f t="shared" si="76"/>
        <v>64816.142857142855</v>
      </c>
      <c r="V88" s="4">
        <f t="shared" si="76"/>
        <v>61747.571428571428</v>
      </c>
      <c r="W88" s="6">
        <f t="shared" si="64"/>
        <v>64915.357142857145</v>
      </c>
      <c r="X88" s="6">
        <f t="shared" si="65"/>
        <v>1633.5</v>
      </c>
      <c r="Y88" s="6">
        <f t="shared" si="66"/>
        <v>32408.071428571428</v>
      </c>
      <c r="Z88" s="6">
        <f t="shared" si="67"/>
        <v>30873.785714285714</v>
      </c>
      <c r="AA88" s="4">
        <f t="shared" si="79"/>
        <v>2788.1428571428573</v>
      </c>
      <c r="AB88" s="4">
        <f t="shared" si="77"/>
        <v>206.42857142857142</v>
      </c>
      <c r="AC88" s="4">
        <f t="shared" si="77"/>
        <v>3513.2857142857142</v>
      </c>
      <c r="AD88" s="4">
        <f t="shared" si="77"/>
        <v>-931.57142857142856</v>
      </c>
      <c r="AE88" s="6">
        <f t="shared" si="68"/>
        <v>1394.0714285714287</v>
      </c>
      <c r="AF88" s="6">
        <f t="shared" si="69"/>
        <v>103.21428571428571</v>
      </c>
      <c r="AG88" s="6">
        <f t="shared" si="70"/>
        <v>1756.6428571428571</v>
      </c>
      <c r="AH88" s="6">
        <f t="shared" si="71"/>
        <v>-465.78571428571428</v>
      </c>
      <c r="AI88" s="6">
        <f t="shared" si="75"/>
        <v>0.70379719447549682</v>
      </c>
    </row>
    <row r="89" spans="1:35" x14ac:dyDescent="0.25">
      <c r="A89">
        <v>86</v>
      </c>
      <c r="B89" s="1">
        <v>43938</v>
      </c>
      <c r="C89" s="4">
        <v>141397</v>
      </c>
      <c r="D89" s="4">
        <v>4352</v>
      </c>
      <c r="E89" s="4">
        <v>83114</v>
      </c>
      <c r="F89" s="4">
        <f t="shared" si="63"/>
        <v>53931</v>
      </c>
      <c r="G89" s="6">
        <f t="shared" si="72"/>
        <v>3699</v>
      </c>
      <c r="H89" s="6">
        <f t="shared" si="73"/>
        <v>300</v>
      </c>
      <c r="I89" s="6">
        <f t="shared" si="74"/>
        <v>6114</v>
      </c>
      <c r="J89" s="6">
        <f t="shared" si="74"/>
        <v>-2715</v>
      </c>
      <c r="K89" s="4"/>
      <c r="L89" s="4"/>
      <c r="M89" s="4"/>
      <c r="N89" s="4"/>
      <c r="O89" s="6"/>
      <c r="P89" s="6"/>
      <c r="Q89" s="6"/>
      <c r="R89" s="6"/>
      <c r="S89" s="4">
        <f t="shared" si="78"/>
        <v>132577.28571428571</v>
      </c>
      <c r="T89" s="4">
        <f t="shared" si="76"/>
        <v>3493.4285714285716</v>
      </c>
      <c r="U89" s="4">
        <f t="shared" si="76"/>
        <v>68987.71428571429</v>
      </c>
      <c r="V89" s="4">
        <f t="shared" si="76"/>
        <v>60096.142857142855</v>
      </c>
      <c r="W89" s="6">
        <f t="shared" si="64"/>
        <v>66288.642857142855</v>
      </c>
      <c r="X89" s="6">
        <f t="shared" si="65"/>
        <v>1746.7142857142858</v>
      </c>
      <c r="Y89" s="6">
        <f t="shared" si="66"/>
        <v>34493.857142857145</v>
      </c>
      <c r="Z89" s="6">
        <f t="shared" si="67"/>
        <v>30048.071428571428</v>
      </c>
      <c r="AA89" s="4">
        <f t="shared" si="79"/>
        <v>2746.5714285714284</v>
      </c>
      <c r="AB89" s="4">
        <f t="shared" si="77"/>
        <v>226.42857142857142</v>
      </c>
      <c r="AC89" s="4">
        <f t="shared" si="77"/>
        <v>4171.5714285714284</v>
      </c>
      <c r="AD89" s="4">
        <f t="shared" si="77"/>
        <v>-1651.4285714285713</v>
      </c>
      <c r="AE89" s="6">
        <f t="shared" si="68"/>
        <v>1373.2857142857142</v>
      </c>
      <c r="AF89" s="6">
        <f t="shared" si="69"/>
        <v>113.21428571428571</v>
      </c>
      <c r="AG89" s="6">
        <f t="shared" si="70"/>
        <v>2085.7857142857142</v>
      </c>
      <c r="AH89" s="6">
        <f t="shared" si="71"/>
        <v>-825.71428571428567</v>
      </c>
      <c r="AI89" s="6">
        <f t="shared" si="75"/>
        <v>0.72012884860289161</v>
      </c>
    </row>
    <row r="90" spans="1:35" x14ac:dyDescent="0.25">
      <c r="A90">
        <v>87</v>
      </c>
      <c r="B90" s="1">
        <v>43939</v>
      </c>
      <c r="C90" s="4">
        <v>143342</v>
      </c>
      <c r="D90" s="4">
        <v>4459</v>
      </c>
      <c r="E90" s="4">
        <v>85400</v>
      </c>
      <c r="F90" s="4">
        <f t="shared" si="63"/>
        <v>53483</v>
      </c>
      <c r="G90" s="6">
        <f t="shared" si="72"/>
        <v>1945</v>
      </c>
      <c r="H90" s="6">
        <f t="shared" si="73"/>
        <v>107</v>
      </c>
      <c r="I90" s="6">
        <f t="shared" si="74"/>
        <v>2286</v>
      </c>
      <c r="J90" s="6">
        <f t="shared" si="74"/>
        <v>-448</v>
      </c>
      <c r="K90" s="4"/>
      <c r="L90" s="4"/>
      <c r="M90" s="4"/>
      <c r="N90" s="4"/>
      <c r="O90" s="6"/>
      <c r="P90" s="6"/>
      <c r="Q90" s="6"/>
      <c r="R90" s="6"/>
      <c r="S90" s="4">
        <f t="shared" si="78"/>
        <v>135210.71428571429</v>
      </c>
      <c r="T90" s="4">
        <f t="shared" si="78"/>
        <v>3739.5714285714284</v>
      </c>
      <c r="U90" s="4">
        <f t="shared" si="78"/>
        <v>72987.71428571429</v>
      </c>
      <c r="V90" s="4">
        <f t="shared" si="78"/>
        <v>58483.428571428572</v>
      </c>
      <c r="W90" s="6">
        <f t="shared" si="64"/>
        <v>67605.357142857145</v>
      </c>
      <c r="X90" s="6">
        <f t="shared" si="65"/>
        <v>1869.7857142857142</v>
      </c>
      <c r="Y90" s="6">
        <f t="shared" si="66"/>
        <v>36493.857142857145</v>
      </c>
      <c r="Z90" s="6">
        <f t="shared" si="67"/>
        <v>29241.714285714286</v>
      </c>
      <c r="AA90" s="4">
        <f t="shared" si="79"/>
        <v>2633.4285714285716</v>
      </c>
      <c r="AB90" s="4">
        <f t="shared" si="79"/>
        <v>246.14285714285714</v>
      </c>
      <c r="AC90" s="4">
        <f t="shared" si="79"/>
        <v>4000</v>
      </c>
      <c r="AD90" s="4">
        <f t="shared" si="79"/>
        <v>-1612.7142857142858</v>
      </c>
      <c r="AE90" s="6">
        <f t="shared" si="68"/>
        <v>1316.7142857142858</v>
      </c>
      <c r="AF90" s="6">
        <f t="shared" si="69"/>
        <v>123.07142857142857</v>
      </c>
      <c r="AG90" s="6">
        <f t="shared" si="70"/>
        <v>2000</v>
      </c>
      <c r="AH90" s="6">
        <f t="shared" si="71"/>
        <v>-806.35714285714289</v>
      </c>
      <c r="AI90" s="6">
        <f t="shared" si="75"/>
        <v>0.77793720459149218</v>
      </c>
    </row>
    <row r="91" spans="1:35" x14ac:dyDescent="0.25">
      <c r="A91">
        <v>88</v>
      </c>
      <c r="B91" s="1">
        <v>43940</v>
      </c>
      <c r="C91" s="4">
        <v>145184</v>
      </c>
      <c r="D91" s="4">
        <v>4586</v>
      </c>
      <c r="E91" s="4">
        <v>88000</v>
      </c>
      <c r="F91" s="4">
        <f t="shared" si="63"/>
        <v>52598</v>
      </c>
      <c r="G91" s="6">
        <f t="shared" si="72"/>
        <v>1842</v>
      </c>
      <c r="H91" s="6">
        <f t="shared" si="73"/>
        <v>127</v>
      </c>
      <c r="I91" s="6">
        <f t="shared" si="74"/>
        <v>2600</v>
      </c>
      <c r="J91" s="6">
        <f t="shared" si="74"/>
        <v>-885</v>
      </c>
      <c r="K91" s="4"/>
      <c r="L91" s="4"/>
      <c r="M91" s="4"/>
      <c r="N91" s="4"/>
      <c r="O91" s="6"/>
      <c r="P91" s="6"/>
      <c r="Q91" s="6"/>
      <c r="R91" s="6"/>
      <c r="S91" s="4">
        <f t="shared" ref="S91:V106" si="80">IF(COUNT(C85:C91) &lt;&gt; 0,SUM(C85:C91)/COUNT(C85:C91),0)</f>
        <v>137686.42857142858</v>
      </c>
      <c r="T91" s="4">
        <f t="shared" si="80"/>
        <v>3963</v>
      </c>
      <c r="U91" s="4">
        <f t="shared" si="80"/>
        <v>76944.857142857145</v>
      </c>
      <c r="V91" s="4">
        <f t="shared" si="80"/>
        <v>56778.571428571428</v>
      </c>
      <c r="W91" s="6">
        <f t="shared" si="64"/>
        <v>68843.21428571429</v>
      </c>
      <c r="X91" s="6">
        <f t="shared" si="65"/>
        <v>1981.5</v>
      </c>
      <c r="Y91" s="6">
        <f t="shared" si="66"/>
        <v>38472.428571428572</v>
      </c>
      <c r="Z91" s="6">
        <f t="shared" si="67"/>
        <v>28389.285714285714</v>
      </c>
      <c r="AA91" s="4">
        <f t="shared" ref="AA91:AD106" si="81">IF(COUNT(G85:G91) &lt;&gt; 0,SUM(G85:G91)/COUNT(G85:G91),0)</f>
        <v>2475.7142857142858</v>
      </c>
      <c r="AB91" s="4">
        <f t="shared" si="81"/>
        <v>223.42857142857142</v>
      </c>
      <c r="AC91" s="4">
        <f t="shared" si="81"/>
        <v>3957.1428571428573</v>
      </c>
      <c r="AD91" s="4">
        <f t="shared" si="81"/>
        <v>-1704.8571428571429</v>
      </c>
      <c r="AE91" s="6">
        <f t="shared" si="68"/>
        <v>1237.8571428571429</v>
      </c>
      <c r="AF91" s="6">
        <f t="shared" si="69"/>
        <v>111.71428571428571</v>
      </c>
      <c r="AG91" s="6">
        <f t="shared" si="70"/>
        <v>1978.5714285714287</v>
      </c>
      <c r="AH91" s="6">
        <f t="shared" si="71"/>
        <v>-852.42857142857144</v>
      </c>
      <c r="AI91" s="6">
        <f t="shared" si="75"/>
        <v>0.80766183529850399</v>
      </c>
    </row>
    <row r="92" spans="1:35" x14ac:dyDescent="0.25">
      <c r="A92">
        <v>89</v>
      </c>
      <c r="B92" s="1">
        <v>43941</v>
      </c>
      <c r="C92" s="4">
        <v>147065</v>
      </c>
      <c r="D92" s="4">
        <v>4862</v>
      </c>
      <c r="E92" s="4">
        <v>91500</v>
      </c>
      <c r="F92" s="4">
        <f t="shared" si="63"/>
        <v>50703</v>
      </c>
      <c r="G92" s="6">
        <f t="shared" si="72"/>
        <v>1881</v>
      </c>
      <c r="H92" s="6">
        <f t="shared" si="73"/>
        <v>276</v>
      </c>
      <c r="I92" s="6">
        <f t="shared" si="74"/>
        <v>3500</v>
      </c>
      <c r="J92" s="6">
        <f t="shared" si="74"/>
        <v>-1895</v>
      </c>
      <c r="K92" s="4"/>
      <c r="L92" s="4"/>
      <c r="M92" s="4"/>
      <c r="N92" s="4"/>
      <c r="O92" s="6"/>
      <c r="P92" s="6"/>
      <c r="Q92" s="6"/>
      <c r="R92" s="6"/>
      <c r="S92" s="4">
        <f t="shared" ref="S92:V107" si="82">IF(COUNT(C86:C92) &lt;&gt; 0,SUM(C86:C92)/COUNT(C86:C92),0)</f>
        <v>140114</v>
      </c>
      <c r="T92" s="4">
        <f t="shared" si="80"/>
        <v>4201.2857142857147</v>
      </c>
      <c r="U92" s="4">
        <f t="shared" si="80"/>
        <v>80830.571428571435</v>
      </c>
      <c r="V92" s="4">
        <f t="shared" si="80"/>
        <v>55082.142857142855</v>
      </c>
      <c r="W92" s="6">
        <f t="shared" si="64"/>
        <v>70057</v>
      </c>
      <c r="X92" s="6">
        <f t="shared" si="65"/>
        <v>2100.6428571428573</v>
      </c>
      <c r="Y92" s="6">
        <f t="shared" si="66"/>
        <v>40415.285714285717</v>
      </c>
      <c r="Z92" s="6">
        <f t="shared" si="67"/>
        <v>27541.071428571428</v>
      </c>
      <c r="AA92" s="4">
        <f t="shared" ref="AA92:AD107" si="83">IF(COUNT(G86:G92) &lt;&gt; 0,SUM(G86:G92)/COUNT(G86:G92),0)</f>
        <v>2427.5714285714284</v>
      </c>
      <c r="AB92" s="4">
        <f t="shared" si="81"/>
        <v>238.28571428571428</v>
      </c>
      <c r="AC92" s="4">
        <f t="shared" si="81"/>
        <v>3885.7142857142858</v>
      </c>
      <c r="AD92" s="4">
        <f t="shared" si="81"/>
        <v>-1696.4285714285713</v>
      </c>
      <c r="AE92" s="6">
        <f t="shared" si="68"/>
        <v>1213.7857142857142</v>
      </c>
      <c r="AF92" s="6">
        <f t="shared" si="69"/>
        <v>119.14285714285714</v>
      </c>
      <c r="AG92" s="6">
        <f t="shared" si="70"/>
        <v>1942.8571428571429</v>
      </c>
      <c r="AH92" s="6">
        <f t="shared" si="71"/>
        <v>-848.21428571428567</v>
      </c>
      <c r="AI92" s="6">
        <f t="shared" si="75"/>
        <v>0.87067684582671512</v>
      </c>
    </row>
    <row r="93" spans="1:35" x14ac:dyDescent="0.25">
      <c r="A93">
        <v>90</v>
      </c>
      <c r="B93" s="1">
        <v>43942</v>
      </c>
      <c r="C93" s="4">
        <v>148291</v>
      </c>
      <c r="D93" s="4">
        <v>5033</v>
      </c>
      <c r="E93" s="4">
        <v>95200</v>
      </c>
      <c r="F93" s="4">
        <f t="shared" si="63"/>
        <v>48058</v>
      </c>
      <c r="G93" s="6">
        <f t="shared" si="72"/>
        <v>1226</v>
      </c>
      <c r="H93" s="6">
        <f t="shared" si="73"/>
        <v>171</v>
      </c>
      <c r="I93" s="6">
        <f t="shared" si="74"/>
        <v>3700</v>
      </c>
      <c r="J93" s="6">
        <f t="shared" si="74"/>
        <v>-2645</v>
      </c>
      <c r="K93" s="4"/>
      <c r="L93" s="4"/>
      <c r="M93" s="4"/>
      <c r="N93" s="4"/>
      <c r="O93" s="6"/>
      <c r="P93" s="6"/>
      <c r="Q93" s="6"/>
      <c r="R93" s="6"/>
      <c r="S93" s="4">
        <f t="shared" si="82"/>
        <v>142532.85714285713</v>
      </c>
      <c r="T93" s="4">
        <f t="shared" si="80"/>
        <v>4449.7142857142853</v>
      </c>
      <c r="U93" s="4">
        <f t="shared" si="80"/>
        <v>84687.71428571429</v>
      </c>
      <c r="V93" s="4">
        <f t="shared" si="80"/>
        <v>53395.428571428572</v>
      </c>
      <c r="W93" s="6">
        <f t="shared" si="64"/>
        <v>71266.428571428565</v>
      </c>
      <c r="X93" s="6">
        <f t="shared" si="65"/>
        <v>2224.8571428571427</v>
      </c>
      <c r="Y93" s="6">
        <f t="shared" si="66"/>
        <v>42343.857142857145</v>
      </c>
      <c r="Z93" s="6">
        <f t="shared" si="67"/>
        <v>26697.714285714286</v>
      </c>
      <c r="AA93" s="4">
        <f t="shared" si="83"/>
        <v>2418.8571428571427</v>
      </c>
      <c r="AB93" s="4">
        <f t="shared" si="81"/>
        <v>248.42857142857142</v>
      </c>
      <c r="AC93" s="4">
        <f t="shared" si="81"/>
        <v>3857.1428571428573</v>
      </c>
      <c r="AD93" s="4">
        <f t="shared" si="81"/>
        <v>-1686.7142857142858</v>
      </c>
      <c r="AE93" s="6">
        <f t="shared" si="68"/>
        <v>1209.4285714285713</v>
      </c>
      <c r="AF93" s="6">
        <f t="shared" si="69"/>
        <v>124.21428571428571</v>
      </c>
      <c r="AG93" s="6">
        <f t="shared" si="70"/>
        <v>1928.5714285714287</v>
      </c>
      <c r="AH93" s="6">
        <f t="shared" si="71"/>
        <v>-843.35714285714289</v>
      </c>
      <c r="AI93" s="6">
        <f t="shared" si="75"/>
        <v>0.88068240923749086</v>
      </c>
    </row>
    <row r="94" spans="1:35" x14ac:dyDescent="0.25">
      <c r="A94">
        <v>91</v>
      </c>
      <c r="B94" s="1">
        <v>43943</v>
      </c>
      <c r="C94" s="4">
        <v>150648</v>
      </c>
      <c r="D94" s="4">
        <v>5279</v>
      </c>
      <c r="E94" s="4">
        <v>99400</v>
      </c>
      <c r="F94" s="4">
        <f t="shared" si="63"/>
        <v>45969</v>
      </c>
      <c r="G94" s="6">
        <f t="shared" si="72"/>
        <v>2357</v>
      </c>
      <c r="H94" s="6">
        <f t="shared" si="73"/>
        <v>246</v>
      </c>
      <c r="I94" s="6">
        <f t="shared" si="74"/>
        <v>4200</v>
      </c>
      <c r="J94" s="6">
        <f t="shared" si="74"/>
        <v>-2089</v>
      </c>
      <c r="K94" s="4"/>
      <c r="L94" s="4"/>
      <c r="M94" s="4"/>
      <c r="N94" s="4"/>
      <c r="O94" s="6"/>
      <c r="P94" s="6"/>
      <c r="Q94" s="6"/>
      <c r="R94" s="6"/>
      <c r="S94" s="4">
        <f t="shared" si="82"/>
        <v>144803.57142857142</v>
      </c>
      <c r="T94" s="4">
        <f t="shared" si="80"/>
        <v>4660.4285714285716</v>
      </c>
      <c r="U94" s="4">
        <f t="shared" si="80"/>
        <v>88516.28571428571</v>
      </c>
      <c r="V94" s="4">
        <f t="shared" si="80"/>
        <v>51626.857142857145</v>
      </c>
      <c r="W94" s="6">
        <f t="shared" si="64"/>
        <v>72401.78571428571</v>
      </c>
      <c r="X94" s="6">
        <f t="shared" si="65"/>
        <v>2330.2142857142858</v>
      </c>
      <c r="Y94" s="6">
        <f t="shared" si="66"/>
        <v>44258.142857142855</v>
      </c>
      <c r="Z94" s="6">
        <f t="shared" si="67"/>
        <v>25813.428571428572</v>
      </c>
      <c r="AA94" s="4">
        <f t="shared" si="83"/>
        <v>2270.7142857142858</v>
      </c>
      <c r="AB94" s="4">
        <f t="shared" si="81"/>
        <v>210.71428571428572</v>
      </c>
      <c r="AC94" s="4">
        <f t="shared" si="81"/>
        <v>3828.5714285714284</v>
      </c>
      <c r="AD94" s="4">
        <f t="shared" si="81"/>
        <v>-1768.5714285714287</v>
      </c>
      <c r="AE94" s="6">
        <f t="shared" si="68"/>
        <v>1135.3571428571429</v>
      </c>
      <c r="AF94" s="6">
        <f t="shared" si="69"/>
        <v>105.35714285714286</v>
      </c>
      <c r="AG94" s="6">
        <f t="shared" si="70"/>
        <v>1914.2857142857142</v>
      </c>
      <c r="AH94" s="6">
        <f t="shared" si="71"/>
        <v>-884.28571428571433</v>
      </c>
      <c r="AI94" s="6">
        <f t="shared" si="75"/>
        <v>0.86226537919062596</v>
      </c>
    </row>
    <row r="95" spans="1:35" x14ac:dyDescent="0.25">
      <c r="A95">
        <v>92</v>
      </c>
      <c r="B95" s="1">
        <v>43944</v>
      </c>
      <c r="C95" s="4">
        <v>153129</v>
      </c>
      <c r="D95" s="4">
        <v>5575</v>
      </c>
      <c r="E95" s="4">
        <v>103300</v>
      </c>
      <c r="F95" s="4">
        <f t="shared" si="63"/>
        <v>44254</v>
      </c>
      <c r="G95" s="6">
        <f t="shared" si="72"/>
        <v>2481</v>
      </c>
      <c r="H95" s="6">
        <f t="shared" si="73"/>
        <v>296</v>
      </c>
      <c r="I95" s="6">
        <f t="shared" si="74"/>
        <v>3900</v>
      </c>
      <c r="J95" s="6">
        <f t="shared" si="74"/>
        <v>-1715</v>
      </c>
      <c r="K95" s="4"/>
      <c r="L95" s="4"/>
      <c r="M95" s="4"/>
      <c r="N95" s="4"/>
      <c r="O95" s="6"/>
      <c r="P95" s="6"/>
      <c r="Q95" s="6"/>
      <c r="R95" s="6"/>
      <c r="S95" s="4">
        <f t="shared" si="82"/>
        <v>147008</v>
      </c>
      <c r="T95" s="4">
        <f t="shared" si="80"/>
        <v>4878</v>
      </c>
      <c r="U95" s="4">
        <f t="shared" si="80"/>
        <v>92273.428571428565</v>
      </c>
      <c r="V95" s="4">
        <f t="shared" si="80"/>
        <v>49856.571428571428</v>
      </c>
      <c r="W95" s="6">
        <f t="shared" si="64"/>
        <v>73504</v>
      </c>
      <c r="X95" s="6">
        <f t="shared" si="65"/>
        <v>2439</v>
      </c>
      <c r="Y95" s="6">
        <f t="shared" si="66"/>
        <v>46136.714285714283</v>
      </c>
      <c r="Z95" s="6">
        <f t="shared" si="67"/>
        <v>24928.285714285714</v>
      </c>
      <c r="AA95" s="4">
        <f t="shared" si="83"/>
        <v>2204.4285714285716</v>
      </c>
      <c r="AB95" s="4">
        <f t="shared" si="81"/>
        <v>217.57142857142858</v>
      </c>
      <c r="AC95" s="4">
        <f t="shared" si="81"/>
        <v>3757.1428571428573</v>
      </c>
      <c r="AD95" s="4">
        <f t="shared" si="81"/>
        <v>-1770.2857142857142</v>
      </c>
      <c r="AE95" s="6">
        <f t="shared" si="68"/>
        <v>1102.2142857142858</v>
      </c>
      <c r="AF95" s="6">
        <f t="shared" si="69"/>
        <v>108.78571428571429</v>
      </c>
      <c r="AG95" s="6">
        <f t="shared" si="70"/>
        <v>1878.5714285714287</v>
      </c>
      <c r="AH95" s="6">
        <f t="shared" si="71"/>
        <v>-885.14285714285711</v>
      </c>
      <c r="AI95" s="6">
        <f t="shared" si="75"/>
        <v>0.8904212348528564</v>
      </c>
    </row>
    <row r="96" spans="1:35" x14ac:dyDescent="0.25">
      <c r="A96">
        <v>93</v>
      </c>
      <c r="B96" s="1">
        <v>43945</v>
      </c>
      <c r="C96" s="4">
        <v>154999</v>
      </c>
      <c r="D96" s="4">
        <v>5760</v>
      </c>
      <c r="E96" s="4">
        <v>109800</v>
      </c>
      <c r="F96" s="4">
        <f t="shared" si="63"/>
        <v>39439</v>
      </c>
      <c r="G96" s="6">
        <f t="shared" si="72"/>
        <v>1870</v>
      </c>
      <c r="H96" s="6">
        <f t="shared" si="73"/>
        <v>185</v>
      </c>
      <c r="I96" s="6">
        <f t="shared" si="74"/>
        <v>6500</v>
      </c>
      <c r="J96" s="6">
        <f t="shared" si="74"/>
        <v>-4815</v>
      </c>
      <c r="K96" s="4"/>
      <c r="L96" s="4"/>
      <c r="M96" s="4"/>
      <c r="N96" s="4"/>
      <c r="O96" s="6"/>
      <c r="P96" s="6"/>
      <c r="Q96" s="6"/>
      <c r="R96" s="6"/>
      <c r="S96" s="4">
        <f t="shared" si="82"/>
        <v>148951.14285714287</v>
      </c>
      <c r="T96" s="4">
        <f t="shared" si="80"/>
        <v>5079.1428571428569</v>
      </c>
      <c r="U96" s="4">
        <f t="shared" si="80"/>
        <v>96085.71428571429</v>
      </c>
      <c r="V96" s="4">
        <f t="shared" si="80"/>
        <v>47786.285714285717</v>
      </c>
      <c r="W96" s="6">
        <f t="shared" si="64"/>
        <v>74475.571428571435</v>
      </c>
      <c r="X96" s="6">
        <f t="shared" si="65"/>
        <v>2539.5714285714284</v>
      </c>
      <c r="Y96" s="6">
        <f t="shared" si="66"/>
        <v>48042.857142857145</v>
      </c>
      <c r="Z96" s="6">
        <f t="shared" si="67"/>
        <v>23893.142857142859</v>
      </c>
      <c r="AA96" s="4">
        <f t="shared" si="83"/>
        <v>1943.1428571428571</v>
      </c>
      <c r="AB96" s="4">
        <f t="shared" si="81"/>
        <v>201.14285714285714</v>
      </c>
      <c r="AC96" s="4">
        <f t="shared" si="81"/>
        <v>3812.2857142857142</v>
      </c>
      <c r="AD96" s="4">
        <f t="shared" si="81"/>
        <v>-2070.2857142857142</v>
      </c>
      <c r="AE96" s="6">
        <f t="shared" si="68"/>
        <v>971.57142857142856</v>
      </c>
      <c r="AF96" s="6">
        <f t="shared" si="69"/>
        <v>100.57142857142857</v>
      </c>
      <c r="AG96" s="6">
        <f t="shared" si="70"/>
        <v>1906.1428571428571</v>
      </c>
      <c r="AH96" s="6">
        <f t="shared" si="71"/>
        <v>-1035.1428571428571</v>
      </c>
      <c r="AI96" s="6">
        <f t="shared" si="75"/>
        <v>0.80044724298240455</v>
      </c>
    </row>
    <row r="97" spans="1:35" x14ac:dyDescent="0.25">
      <c r="A97">
        <v>94</v>
      </c>
      <c r="B97" s="1">
        <v>43946</v>
      </c>
      <c r="C97" s="4">
        <v>156513</v>
      </c>
      <c r="D97" s="4">
        <v>5877</v>
      </c>
      <c r="E97" s="4">
        <v>109800</v>
      </c>
      <c r="F97" s="4">
        <f t="shared" si="63"/>
        <v>40836</v>
      </c>
      <c r="G97" s="6">
        <f t="shared" si="72"/>
        <v>1514</v>
      </c>
      <c r="H97" s="6">
        <f t="shared" si="73"/>
        <v>117</v>
      </c>
      <c r="I97" s="6">
        <f t="shared" si="74"/>
        <v>0</v>
      </c>
      <c r="J97" s="6">
        <f t="shared" si="74"/>
        <v>1397</v>
      </c>
      <c r="K97" s="4"/>
      <c r="L97" s="4"/>
      <c r="M97" s="4"/>
      <c r="N97" s="4"/>
      <c r="O97" s="6"/>
      <c r="P97" s="6"/>
      <c r="Q97" s="6"/>
      <c r="R97" s="6"/>
      <c r="S97" s="4">
        <f t="shared" si="82"/>
        <v>150832.71428571429</v>
      </c>
      <c r="T97" s="4">
        <f t="shared" si="80"/>
        <v>5281.7142857142853</v>
      </c>
      <c r="U97" s="4">
        <f t="shared" si="80"/>
        <v>99571.428571428565</v>
      </c>
      <c r="V97" s="4">
        <f t="shared" si="80"/>
        <v>45979.571428571428</v>
      </c>
      <c r="W97" s="6">
        <f t="shared" si="64"/>
        <v>75416.357142857145</v>
      </c>
      <c r="X97" s="6">
        <f t="shared" si="65"/>
        <v>2640.8571428571427</v>
      </c>
      <c r="Y97" s="6">
        <f t="shared" si="66"/>
        <v>49785.714285714283</v>
      </c>
      <c r="Z97" s="6">
        <f t="shared" si="67"/>
        <v>22989.785714285714</v>
      </c>
      <c r="AA97" s="4">
        <f t="shared" si="83"/>
        <v>1881.5714285714287</v>
      </c>
      <c r="AB97" s="4">
        <f t="shared" si="81"/>
        <v>202.57142857142858</v>
      </c>
      <c r="AC97" s="4">
        <f t="shared" si="81"/>
        <v>3485.7142857142858</v>
      </c>
      <c r="AD97" s="4">
        <f t="shared" si="81"/>
        <v>-1806.7142857142858</v>
      </c>
      <c r="AE97" s="6">
        <f t="shared" si="68"/>
        <v>940.78571428571433</v>
      </c>
      <c r="AF97" s="6">
        <f t="shared" si="69"/>
        <v>101.28571428571429</v>
      </c>
      <c r="AG97" s="6">
        <f t="shared" si="70"/>
        <v>1742.8571428571429</v>
      </c>
      <c r="AH97" s="6">
        <f t="shared" si="71"/>
        <v>-903.35714285714289</v>
      </c>
      <c r="AI97" s="6">
        <f t="shared" si="75"/>
        <v>0.77787621072525404</v>
      </c>
    </row>
    <row r="98" spans="1:35" x14ac:dyDescent="0.25">
      <c r="A98">
        <v>95</v>
      </c>
      <c r="B98" s="1">
        <v>43947</v>
      </c>
      <c r="C98" s="4">
        <v>157770</v>
      </c>
      <c r="D98" s="4">
        <v>5976</v>
      </c>
      <c r="E98" s="4">
        <v>112000</v>
      </c>
      <c r="F98" s="4">
        <f t="shared" si="63"/>
        <v>39794</v>
      </c>
      <c r="G98" s="6">
        <f t="shared" si="72"/>
        <v>1257</v>
      </c>
      <c r="H98" s="6">
        <f t="shared" si="73"/>
        <v>99</v>
      </c>
      <c r="I98" s="6">
        <f t="shared" si="74"/>
        <v>2200</v>
      </c>
      <c r="J98" s="6">
        <f t="shared" si="74"/>
        <v>-1042</v>
      </c>
      <c r="K98" s="4"/>
      <c r="L98" s="4"/>
      <c r="M98" s="4"/>
      <c r="N98" s="4"/>
      <c r="O98" s="6"/>
      <c r="P98" s="6"/>
      <c r="Q98" s="6"/>
      <c r="R98" s="6"/>
      <c r="S98" s="4">
        <f t="shared" si="82"/>
        <v>152630.71428571429</v>
      </c>
      <c r="T98" s="4">
        <f t="shared" si="80"/>
        <v>5480.2857142857147</v>
      </c>
      <c r="U98" s="4">
        <f t="shared" si="80"/>
        <v>103000</v>
      </c>
      <c r="V98" s="4">
        <f t="shared" si="80"/>
        <v>44150.428571428572</v>
      </c>
      <c r="W98" s="6">
        <f t="shared" si="64"/>
        <v>76315.357142857145</v>
      </c>
      <c r="X98" s="6">
        <f t="shared" si="65"/>
        <v>2740.1428571428573</v>
      </c>
      <c r="Y98" s="6">
        <f t="shared" si="66"/>
        <v>51500</v>
      </c>
      <c r="Z98" s="6">
        <f t="shared" si="67"/>
        <v>22075.214285714286</v>
      </c>
      <c r="AA98" s="4">
        <f t="shared" si="83"/>
        <v>1798</v>
      </c>
      <c r="AB98" s="4">
        <f t="shared" si="81"/>
        <v>198.57142857142858</v>
      </c>
      <c r="AC98" s="4">
        <f t="shared" si="81"/>
        <v>3428.5714285714284</v>
      </c>
      <c r="AD98" s="4">
        <f t="shared" si="81"/>
        <v>-1829.1428571428571</v>
      </c>
      <c r="AE98" s="6">
        <f t="shared" si="68"/>
        <v>899</v>
      </c>
      <c r="AF98" s="6">
        <f t="shared" si="69"/>
        <v>99.285714285714292</v>
      </c>
      <c r="AG98" s="6">
        <f t="shared" si="70"/>
        <v>1714.2857142857142</v>
      </c>
      <c r="AH98" s="6">
        <f t="shared" si="71"/>
        <v>-914.57142857142856</v>
      </c>
      <c r="AI98" s="6">
        <f t="shared" si="75"/>
        <v>0.79182132746146583</v>
      </c>
    </row>
    <row r="99" spans="1:35" x14ac:dyDescent="0.25">
      <c r="A99">
        <v>96</v>
      </c>
      <c r="B99" s="1">
        <v>43948</v>
      </c>
      <c r="C99" s="4">
        <v>158758</v>
      </c>
      <c r="D99" s="4">
        <v>6126</v>
      </c>
      <c r="E99" s="4">
        <v>114500</v>
      </c>
      <c r="F99" s="4">
        <f t="shared" si="63"/>
        <v>38132</v>
      </c>
      <c r="G99" s="6">
        <f t="shared" si="72"/>
        <v>988</v>
      </c>
      <c r="H99" s="6">
        <f t="shared" si="73"/>
        <v>150</v>
      </c>
      <c r="I99" s="6">
        <f t="shared" si="74"/>
        <v>2500</v>
      </c>
      <c r="J99" s="6">
        <f t="shared" si="74"/>
        <v>-1662</v>
      </c>
      <c r="K99" s="4"/>
      <c r="L99" s="4"/>
      <c r="M99" s="4"/>
      <c r="N99" s="4"/>
      <c r="O99" s="6"/>
      <c r="P99" s="6"/>
      <c r="Q99" s="6"/>
      <c r="R99" s="6"/>
      <c r="S99" s="4">
        <f t="shared" si="82"/>
        <v>154301.14285714287</v>
      </c>
      <c r="T99" s="4">
        <f t="shared" si="80"/>
        <v>5660.8571428571431</v>
      </c>
      <c r="U99" s="4">
        <f t="shared" si="80"/>
        <v>106285.71428571429</v>
      </c>
      <c r="V99" s="4">
        <f t="shared" si="80"/>
        <v>42354.571428571428</v>
      </c>
      <c r="W99" s="6">
        <f t="shared" si="64"/>
        <v>77150.571428571435</v>
      </c>
      <c r="X99" s="6">
        <f t="shared" si="65"/>
        <v>2830.4285714285716</v>
      </c>
      <c r="Y99" s="6">
        <f t="shared" si="66"/>
        <v>53142.857142857145</v>
      </c>
      <c r="Z99" s="6">
        <f t="shared" si="67"/>
        <v>21177.285714285714</v>
      </c>
      <c r="AA99" s="4">
        <f t="shared" si="83"/>
        <v>1670.4285714285713</v>
      </c>
      <c r="AB99" s="4">
        <f t="shared" si="81"/>
        <v>180.57142857142858</v>
      </c>
      <c r="AC99" s="4">
        <f t="shared" si="81"/>
        <v>3285.7142857142858</v>
      </c>
      <c r="AD99" s="4">
        <f t="shared" si="81"/>
        <v>-1795.8571428571429</v>
      </c>
      <c r="AE99" s="6">
        <f t="shared" si="68"/>
        <v>835.21428571428567</v>
      </c>
      <c r="AF99" s="6">
        <f t="shared" si="69"/>
        <v>90.285714285714292</v>
      </c>
      <c r="AG99" s="6">
        <f t="shared" si="70"/>
        <v>1642.8571428571429</v>
      </c>
      <c r="AH99" s="6">
        <f t="shared" si="71"/>
        <v>-897.92857142857144</v>
      </c>
      <c r="AI99" s="6">
        <f t="shared" si="75"/>
        <v>0.7577603525371005</v>
      </c>
    </row>
    <row r="100" spans="1:35" x14ac:dyDescent="0.25">
      <c r="A100">
        <v>97</v>
      </c>
      <c r="B100" s="1">
        <v>43949</v>
      </c>
      <c r="C100" s="4">
        <v>159912</v>
      </c>
      <c r="D100" s="4">
        <v>6314</v>
      </c>
      <c r="E100" s="4">
        <v>117400</v>
      </c>
      <c r="F100" s="4">
        <f t="shared" si="63"/>
        <v>36198</v>
      </c>
      <c r="G100" s="6">
        <f t="shared" si="72"/>
        <v>1154</v>
      </c>
      <c r="H100" s="6">
        <f t="shared" si="73"/>
        <v>188</v>
      </c>
      <c r="I100" s="6">
        <f t="shared" si="74"/>
        <v>2900</v>
      </c>
      <c r="J100" s="6">
        <f t="shared" si="74"/>
        <v>-1934</v>
      </c>
      <c r="K100" s="4"/>
      <c r="L100" s="4"/>
      <c r="M100" s="4"/>
      <c r="N100" s="4"/>
      <c r="O100" s="6"/>
      <c r="P100" s="6"/>
      <c r="Q100" s="6"/>
      <c r="R100" s="6"/>
      <c r="S100" s="4">
        <f t="shared" si="82"/>
        <v>155961.28571428571</v>
      </c>
      <c r="T100" s="4">
        <f t="shared" si="80"/>
        <v>5843.8571428571431</v>
      </c>
      <c r="U100" s="4">
        <f t="shared" si="80"/>
        <v>109457.14285714286</v>
      </c>
      <c r="V100" s="4">
        <f t="shared" si="80"/>
        <v>40660.285714285717</v>
      </c>
      <c r="W100" s="6">
        <f t="shared" si="64"/>
        <v>77980.642857142855</v>
      </c>
      <c r="X100" s="6">
        <f t="shared" si="65"/>
        <v>2921.9285714285716</v>
      </c>
      <c r="Y100" s="6">
        <f t="shared" si="66"/>
        <v>54728.571428571428</v>
      </c>
      <c r="Z100" s="6">
        <f t="shared" si="67"/>
        <v>20330.142857142859</v>
      </c>
      <c r="AA100" s="4">
        <f t="shared" si="83"/>
        <v>1660.1428571428571</v>
      </c>
      <c r="AB100" s="4">
        <f t="shared" si="81"/>
        <v>183</v>
      </c>
      <c r="AC100" s="4">
        <f t="shared" si="81"/>
        <v>3171.4285714285716</v>
      </c>
      <c r="AD100" s="4">
        <f t="shared" si="81"/>
        <v>-1694.2857142857142</v>
      </c>
      <c r="AE100" s="6">
        <f t="shared" si="68"/>
        <v>830.07142857142856</v>
      </c>
      <c r="AF100" s="6">
        <f t="shared" si="69"/>
        <v>91.5</v>
      </c>
      <c r="AG100" s="6">
        <f t="shared" si="70"/>
        <v>1585.7142857142858</v>
      </c>
      <c r="AH100" s="6">
        <f t="shared" si="71"/>
        <v>-847.14285714285711</v>
      </c>
      <c r="AI100" s="6">
        <f t="shared" si="75"/>
        <v>0.85435965299220706</v>
      </c>
    </row>
    <row r="101" spans="1:35" x14ac:dyDescent="0.25">
      <c r="A101">
        <v>98</v>
      </c>
      <c r="B101" s="1">
        <v>43950</v>
      </c>
      <c r="C101" s="4">
        <v>161539</v>
      </c>
      <c r="D101" s="4">
        <v>6467</v>
      </c>
      <c r="E101" s="4">
        <v>120400</v>
      </c>
      <c r="F101" s="4">
        <f t="shared" si="63"/>
        <v>34672</v>
      </c>
      <c r="G101" s="6">
        <f t="shared" si="72"/>
        <v>1627</v>
      </c>
      <c r="H101" s="6">
        <f t="shared" si="73"/>
        <v>153</v>
      </c>
      <c r="I101" s="6">
        <f t="shared" si="74"/>
        <v>3000</v>
      </c>
      <c r="J101" s="6">
        <f t="shared" si="74"/>
        <v>-1526</v>
      </c>
      <c r="K101" s="4"/>
      <c r="L101" s="4"/>
      <c r="M101" s="4"/>
      <c r="N101" s="4"/>
      <c r="O101" s="6"/>
      <c r="P101" s="6"/>
      <c r="Q101" s="6"/>
      <c r="R101" s="6"/>
      <c r="S101" s="4">
        <f t="shared" si="82"/>
        <v>157517.14285714287</v>
      </c>
      <c r="T101" s="4">
        <f t="shared" si="80"/>
        <v>6013.5714285714284</v>
      </c>
      <c r="U101" s="4">
        <f t="shared" si="80"/>
        <v>112457.14285714286</v>
      </c>
      <c r="V101" s="4">
        <f t="shared" si="80"/>
        <v>39046.428571428572</v>
      </c>
      <c r="W101" s="6">
        <f t="shared" si="64"/>
        <v>78758.571428571435</v>
      </c>
      <c r="X101" s="6">
        <f t="shared" si="65"/>
        <v>3006.7857142857142</v>
      </c>
      <c r="Y101" s="6">
        <f t="shared" si="66"/>
        <v>56228.571428571428</v>
      </c>
      <c r="Z101" s="6">
        <f t="shared" si="67"/>
        <v>19523.214285714286</v>
      </c>
      <c r="AA101" s="4">
        <f t="shared" si="83"/>
        <v>1555.8571428571429</v>
      </c>
      <c r="AB101" s="4">
        <f t="shared" si="81"/>
        <v>169.71428571428572</v>
      </c>
      <c r="AC101" s="4">
        <f t="shared" si="81"/>
        <v>3000</v>
      </c>
      <c r="AD101" s="4">
        <f t="shared" si="81"/>
        <v>-1613.8571428571429</v>
      </c>
      <c r="AE101" s="6">
        <f t="shared" si="68"/>
        <v>777.92857142857144</v>
      </c>
      <c r="AF101" s="6">
        <f t="shared" si="69"/>
        <v>84.857142857142861</v>
      </c>
      <c r="AG101" s="6">
        <f t="shared" si="70"/>
        <v>1500</v>
      </c>
      <c r="AH101" s="6">
        <f t="shared" si="71"/>
        <v>-806.92857142857144</v>
      </c>
      <c r="AI101" s="6">
        <f t="shared" si="75"/>
        <v>0.82689241515450607</v>
      </c>
    </row>
    <row r="102" spans="1:35" x14ac:dyDescent="0.25">
      <c r="A102">
        <v>99</v>
      </c>
      <c r="B102" s="1">
        <v>43951</v>
      </c>
      <c r="C102" s="4">
        <v>163009</v>
      </c>
      <c r="D102" s="4">
        <v>6623</v>
      </c>
      <c r="E102" s="4">
        <v>123500</v>
      </c>
      <c r="F102" s="4">
        <f t="shared" si="63"/>
        <v>32886</v>
      </c>
      <c r="G102" s="6">
        <f t="shared" si="72"/>
        <v>1470</v>
      </c>
      <c r="H102" s="6">
        <f t="shared" si="73"/>
        <v>156</v>
      </c>
      <c r="I102" s="6">
        <f t="shared" si="74"/>
        <v>3100</v>
      </c>
      <c r="J102" s="6">
        <f t="shared" si="74"/>
        <v>-1786</v>
      </c>
      <c r="K102" s="4"/>
      <c r="L102" s="4"/>
      <c r="M102" s="4"/>
      <c r="N102" s="4"/>
      <c r="O102" s="6"/>
      <c r="P102" s="6"/>
      <c r="Q102" s="6"/>
      <c r="R102" s="6"/>
      <c r="S102" s="4">
        <f t="shared" si="82"/>
        <v>158928.57142857142</v>
      </c>
      <c r="T102" s="4">
        <f t="shared" si="80"/>
        <v>6163.2857142857147</v>
      </c>
      <c r="U102" s="4">
        <f t="shared" si="80"/>
        <v>115342.85714285714</v>
      </c>
      <c r="V102" s="4">
        <f t="shared" si="80"/>
        <v>37422.428571428572</v>
      </c>
      <c r="W102" s="6">
        <f t="shared" si="64"/>
        <v>79464.28571428571</v>
      </c>
      <c r="X102" s="6">
        <f t="shared" si="65"/>
        <v>3081.6428571428573</v>
      </c>
      <c r="Y102" s="6">
        <f t="shared" si="66"/>
        <v>57671.428571428572</v>
      </c>
      <c r="Z102" s="6">
        <f t="shared" si="67"/>
        <v>18711.214285714286</v>
      </c>
      <c r="AA102" s="4">
        <f t="shared" si="83"/>
        <v>1411.4285714285713</v>
      </c>
      <c r="AB102" s="4">
        <f t="shared" si="81"/>
        <v>149.71428571428572</v>
      </c>
      <c r="AC102" s="4">
        <f t="shared" si="81"/>
        <v>2885.7142857142858</v>
      </c>
      <c r="AD102" s="4">
        <f t="shared" si="81"/>
        <v>-1624</v>
      </c>
      <c r="AE102" s="6">
        <f t="shared" si="68"/>
        <v>705.71428571428567</v>
      </c>
      <c r="AF102" s="6">
        <f t="shared" si="69"/>
        <v>74.857142857142861</v>
      </c>
      <c r="AG102" s="6">
        <f t="shared" si="70"/>
        <v>1442.8571428571429</v>
      </c>
      <c r="AH102" s="6">
        <f t="shared" si="71"/>
        <v>-812</v>
      </c>
      <c r="AI102" s="6">
        <f t="shared" si="75"/>
        <v>0.78499920546639113</v>
      </c>
    </row>
    <row r="103" spans="1:35" x14ac:dyDescent="0.25">
      <c r="A103">
        <v>100</v>
      </c>
      <c r="B103" s="1">
        <v>43952</v>
      </c>
      <c r="C103" s="4">
        <v>164077</v>
      </c>
      <c r="D103" s="4">
        <v>6736</v>
      </c>
      <c r="E103" s="4">
        <v>126900</v>
      </c>
      <c r="F103" s="4">
        <f t="shared" si="63"/>
        <v>30441</v>
      </c>
      <c r="G103" s="6">
        <f t="shared" si="72"/>
        <v>1068</v>
      </c>
      <c r="H103" s="6">
        <f t="shared" si="73"/>
        <v>113</v>
      </c>
      <c r="I103" s="6">
        <f t="shared" si="74"/>
        <v>3400</v>
      </c>
      <c r="J103" s="6">
        <f t="shared" si="74"/>
        <v>-2445</v>
      </c>
      <c r="K103" s="4"/>
      <c r="L103" s="4"/>
      <c r="M103" s="4"/>
      <c r="N103" s="4"/>
      <c r="O103" s="6"/>
      <c r="P103" s="6"/>
      <c r="Q103" s="6"/>
      <c r="R103" s="6"/>
      <c r="S103" s="4">
        <f t="shared" si="82"/>
        <v>160225.42857142858</v>
      </c>
      <c r="T103" s="4">
        <f t="shared" si="80"/>
        <v>6302.7142857142853</v>
      </c>
      <c r="U103" s="4">
        <f t="shared" si="80"/>
        <v>117785.71428571429</v>
      </c>
      <c r="V103" s="4">
        <f t="shared" si="80"/>
        <v>36137</v>
      </c>
      <c r="W103" s="6">
        <f t="shared" si="64"/>
        <v>80112.71428571429</v>
      </c>
      <c r="X103" s="6">
        <f t="shared" si="65"/>
        <v>3151.3571428571427</v>
      </c>
      <c r="Y103" s="6">
        <f t="shared" si="66"/>
        <v>58892.857142857145</v>
      </c>
      <c r="Z103" s="6">
        <f t="shared" si="67"/>
        <v>18068.5</v>
      </c>
      <c r="AA103" s="4">
        <f t="shared" si="83"/>
        <v>1296.8571428571429</v>
      </c>
      <c r="AB103" s="4">
        <f t="shared" si="81"/>
        <v>139.42857142857142</v>
      </c>
      <c r="AC103" s="4">
        <f t="shared" si="81"/>
        <v>2442.8571428571427</v>
      </c>
      <c r="AD103" s="4">
        <f t="shared" si="81"/>
        <v>-1285.4285714285713</v>
      </c>
      <c r="AE103" s="6">
        <f t="shared" si="68"/>
        <v>648.42857142857144</v>
      </c>
      <c r="AF103" s="6">
        <f t="shared" si="69"/>
        <v>69.714285714285708</v>
      </c>
      <c r="AG103" s="6">
        <f t="shared" si="70"/>
        <v>1221.4285714285713</v>
      </c>
      <c r="AH103" s="6">
        <f t="shared" si="71"/>
        <v>-642.71428571428567</v>
      </c>
      <c r="AI103" s="6">
        <f t="shared" si="75"/>
        <v>0.77636192593859576</v>
      </c>
    </row>
    <row r="104" spans="1:35" x14ac:dyDescent="0.25">
      <c r="A104">
        <v>101</v>
      </c>
      <c r="B104" s="1">
        <v>43953</v>
      </c>
      <c r="C104" s="4">
        <v>164967</v>
      </c>
      <c r="D104" s="4">
        <v>6812</v>
      </c>
      <c r="E104" s="4">
        <v>129000</v>
      </c>
      <c r="F104" s="4">
        <f t="shared" si="63"/>
        <v>29155</v>
      </c>
      <c r="G104" s="6">
        <f t="shared" si="72"/>
        <v>890</v>
      </c>
      <c r="H104" s="6">
        <f t="shared" si="73"/>
        <v>76</v>
      </c>
      <c r="I104" s="6">
        <f t="shared" si="74"/>
        <v>2100</v>
      </c>
      <c r="J104" s="6">
        <f t="shared" si="74"/>
        <v>-1286</v>
      </c>
      <c r="K104" s="4"/>
      <c r="L104" s="4"/>
      <c r="M104" s="4"/>
      <c r="N104" s="4"/>
      <c r="O104" s="6"/>
      <c r="P104" s="6"/>
      <c r="Q104" s="6"/>
      <c r="R104" s="6"/>
      <c r="S104" s="4">
        <f t="shared" si="82"/>
        <v>161433.14285714287</v>
      </c>
      <c r="T104" s="4">
        <f t="shared" si="80"/>
        <v>6436.2857142857147</v>
      </c>
      <c r="U104" s="4">
        <f t="shared" si="80"/>
        <v>120528.57142857143</v>
      </c>
      <c r="V104" s="4">
        <f t="shared" si="80"/>
        <v>34468.285714285717</v>
      </c>
      <c r="W104" s="6">
        <f t="shared" si="64"/>
        <v>80716.571428571435</v>
      </c>
      <c r="X104" s="6">
        <f t="shared" si="65"/>
        <v>3218.1428571428573</v>
      </c>
      <c r="Y104" s="6">
        <f t="shared" si="66"/>
        <v>60264.285714285717</v>
      </c>
      <c r="Z104" s="6">
        <f t="shared" si="67"/>
        <v>17234.142857142859</v>
      </c>
      <c r="AA104" s="4">
        <f t="shared" si="83"/>
        <v>1207.7142857142858</v>
      </c>
      <c r="AB104" s="4">
        <f t="shared" si="81"/>
        <v>133.57142857142858</v>
      </c>
      <c r="AC104" s="4">
        <f t="shared" si="81"/>
        <v>2742.8571428571427</v>
      </c>
      <c r="AD104" s="4">
        <f t="shared" si="81"/>
        <v>-1668.7142857142858</v>
      </c>
      <c r="AE104" s="6">
        <f t="shared" si="68"/>
        <v>603.85714285714289</v>
      </c>
      <c r="AF104" s="6">
        <f t="shared" si="69"/>
        <v>66.785714285714292</v>
      </c>
      <c r="AG104" s="6">
        <f t="shared" si="70"/>
        <v>1371.4285714285713</v>
      </c>
      <c r="AH104" s="6">
        <f t="shared" si="71"/>
        <v>-834.35714285714289</v>
      </c>
      <c r="AI104" s="6">
        <f t="shared" si="75"/>
        <v>0.72747612081576463</v>
      </c>
    </row>
    <row r="105" spans="1:35" x14ac:dyDescent="0.25">
      <c r="A105">
        <v>102</v>
      </c>
      <c r="B105" s="1">
        <v>43954</v>
      </c>
      <c r="C105" s="4">
        <v>165664</v>
      </c>
      <c r="D105" s="4">
        <v>6866</v>
      </c>
      <c r="E105" s="4">
        <v>130600</v>
      </c>
      <c r="F105" s="4">
        <f t="shared" si="63"/>
        <v>28198</v>
      </c>
      <c r="G105" s="6">
        <f t="shared" si="72"/>
        <v>697</v>
      </c>
      <c r="H105" s="6">
        <f t="shared" si="73"/>
        <v>54</v>
      </c>
      <c r="I105" s="6">
        <f t="shared" si="74"/>
        <v>1600</v>
      </c>
      <c r="J105" s="6">
        <f t="shared" si="74"/>
        <v>-957</v>
      </c>
      <c r="K105" s="4"/>
      <c r="L105" s="4"/>
      <c r="M105" s="4"/>
      <c r="N105" s="4"/>
      <c r="O105" s="6"/>
      <c r="P105" s="6"/>
      <c r="Q105" s="6"/>
      <c r="R105" s="6"/>
      <c r="S105" s="4">
        <f t="shared" si="82"/>
        <v>162560.85714285713</v>
      </c>
      <c r="T105" s="4">
        <f t="shared" si="80"/>
        <v>6563.4285714285716</v>
      </c>
      <c r="U105" s="4">
        <f t="shared" si="80"/>
        <v>123185.71428571429</v>
      </c>
      <c r="V105" s="4">
        <f t="shared" si="80"/>
        <v>32811.714285714283</v>
      </c>
      <c r="W105" s="6">
        <f t="shared" si="64"/>
        <v>81280.428571428565</v>
      </c>
      <c r="X105" s="6">
        <f t="shared" si="65"/>
        <v>3281.7142857142858</v>
      </c>
      <c r="Y105" s="6">
        <f t="shared" si="66"/>
        <v>61592.857142857145</v>
      </c>
      <c r="Z105" s="6">
        <f t="shared" si="67"/>
        <v>16405.857142857141</v>
      </c>
      <c r="AA105" s="4">
        <f t="shared" si="83"/>
        <v>1127.7142857142858</v>
      </c>
      <c r="AB105" s="4">
        <f t="shared" si="81"/>
        <v>127.14285714285714</v>
      </c>
      <c r="AC105" s="4">
        <f t="shared" si="81"/>
        <v>2657.1428571428573</v>
      </c>
      <c r="AD105" s="4">
        <f t="shared" si="81"/>
        <v>-1656.5714285714287</v>
      </c>
      <c r="AE105" s="6">
        <f t="shared" si="68"/>
        <v>563.85714285714289</v>
      </c>
      <c r="AF105" s="6">
        <f t="shared" si="69"/>
        <v>63.571428571428569</v>
      </c>
      <c r="AG105" s="6">
        <f t="shared" si="70"/>
        <v>1328.5714285714287</v>
      </c>
      <c r="AH105" s="6">
        <f t="shared" si="71"/>
        <v>-828.28571428571433</v>
      </c>
      <c r="AI105" s="6">
        <f t="shared" si="75"/>
        <v>0.72481865760719866</v>
      </c>
    </row>
    <row r="106" spans="1:35" x14ac:dyDescent="0.25">
      <c r="A106">
        <v>103</v>
      </c>
      <c r="B106" s="1">
        <v>43955</v>
      </c>
      <c r="C106" s="4">
        <v>166152</v>
      </c>
      <c r="D106" s="4">
        <v>6993</v>
      </c>
      <c r="E106" s="4">
        <v>132700</v>
      </c>
      <c r="F106" s="4">
        <f t="shared" si="63"/>
        <v>26459</v>
      </c>
      <c r="G106" s="6">
        <f t="shared" si="72"/>
        <v>488</v>
      </c>
      <c r="H106" s="6">
        <f t="shared" si="73"/>
        <v>127</v>
      </c>
      <c r="I106" s="6">
        <f t="shared" si="74"/>
        <v>2100</v>
      </c>
      <c r="J106" s="6">
        <f t="shared" si="74"/>
        <v>-1739</v>
      </c>
      <c r="K106" s="4"/>
      <c r="L106" s="4"/>
      <c r="M106" s="4"/>
      <c r="N106" s="4"/>
      <c r="O106" s="6"/>
      <c r="P106" s="6"/>
      <c r="Q106" s="6"/>
      <c r="R106" s="6"/>
      <c r="S106" s="4">
        <f t="shared" si="82"/>
        <v>163617.14285714287</v>
      </c>
      <c r="T106" s="4">
        <f t="shared" si="80"/>
        <v>6687.2857142857147</v>
      </c>
      <c r="U106" s="4">
        <f t="shared" si="80"/>
        <v>125785.71428571429</v>
      </c>
      <c r="V106" s="4">
        <f t="shared" si="80"/>
        <v>31144.142857142859</v>
      </c>
      <c r="W106" s="6">
        <f t="shared" si="64"/>
        <v>81808.571428571435</v>
      </c>
      <c r="X106" s="6">
        <f t="shared" si="65"/>
        <v>3343.6428571428573</v>
      </c>
      <c r="Y106" s="6">
        <f t="shared" si="66"/>
        <v>62892.857142857145</v>
      </c>
      <c r="Z106" s="6">
        <f t="shared" si="67"/>
        <v>15572.071428571429</v>
      </c>
      <c r="AA106" s="4">
        <f t="shared" si="83"/>
        <v>1056.2857142857142</v>
      </c>
      <c r="AB106" s="4">
        <f t="shared" si="81"/>
        <v>123.85714285714286</v>
      </c>
      <c r="AC106" s="4">
        <f t="shared" si="81"/>
        <v>2600</v>
      </c>
      <c r="AD106" s="4">
        <f t="shared" si="81"/>
        <v>-1667.5714285714287</v>
      </c>
      <c r="AE106" s="6">
        <f t="shared" si="68"/>
        <v>528.14285714285711</v>
      </c>
      <c r="AF106" s="6">
        <f t="shared" si="69"/>
        <v>61.928571428571431</v>
      </c>
      <c r="AG106" s="6">
        <f t="shared" si="70"/>
        <v>1300</v>
      </c>
      <c r="AH106" s="6">
        <f t="shared" si="71"/>
        <v>-833.78571428571433</v>
      </c>
      <c r="AI106" s="6">
        <f t="shared" si="75"/>
        <v>0.74838056680161946</v>
      </c>
    </row>
    <row r="107" spans="1:35" x14ac:dyDescent="0.25">
      <c r="A107">
        <v>104</v>
      </c>
      <c r="B107" s="1">
        <v>43956</v>
      </c>
      <c r="C107" s="4">
        <v>167007</v>
      </c>
      <c r="D107" s="4">
        <v>6993</v>
      </c>
      <c r="E107" s="4">
        <v>135100</v>
      </c>
      <c r="F107" s="4">
        <f t="shared" si="63"/>
        <v>24914</v>
      </c>
      <c r="G107" s="6">
        <f t="shared" si="72"/>
        <v>855</v>
      </c>
      <c r="H107" s="6">
        <f t="shared" si="73"/>
        <v>0</v>
      </c>
      <c r="I107" s="6">
        <f t="shared" si="74"/>
        <v>2400</v>
      </c>
      <c r="J107" s="6">
        <f t="shared" si="74"/>
        <v>-1545</v>
      </c>
      <c r="K107" s="4"/>
      <c r="L107" s="4"/>
      <c r="M107" s="4"/>
      <c r="N107" s="4"/>
      <c r="O107" s="6"/>
      <c r="P107" s="6"/>
      <c r="Q107" s="6"/>
      <c r="R107" s="6"/>
      <c r="S107" s="4">
        <f t="shared" si="82"/>
        <v>164630.71428571429</v>
      </c>
      <c r="T107" s="4">
        <f t="shared" si="82"/>
        <v>6784.2857142857147</v>
      </c>
      <c r="U107" s="4">
        <f t="shared" si="82"/>
        <v>128314.28571428571</v>
      </c>
      <c r="V107" s="4">
        <f t="shared" si="82"/>
        <v>29532.142857142859</v>
      </c>
      <c r="W107" s="6">
        <f t="shared" si="64"/>
        <v>82315.357142857145</v>
      </c>
      <c r="X107" s="6">
        <f t="shared" si="65"/>
        <v>3392.1428571428573</v>
      </c>
      <c r="Y107" s="6">
        <f t="shared" si="66"/>
        <v>64157.142857142855</v>
      </c>
      <c r="Z107" s="6">
        <f t="shared" si="67"/>
        <v>14766.071428571429</v>
      </c>
      <c r="AA107" s="4">
        <f t="shared" si="83"/>
        <v>1013.5714285714286</v>
      </c>
      <c r="AB107" s="4">
        <f t="shared" si="83"/>
        <v>97</v>
      </c>
      <c r="AC107" s="4">
        <f t="shared" si="83"/>
        <v>2528.5714285714284</v>
      </c>
      <c r="AD107" s="4">
        <f t="shared" si="83"/>
        <v>-1612</v>
      </c>
      <c r="AE107" s="6">
        <f t="shared" si="68"/>
        <v>506.78571428571428</v>
      </c>
      <c r="AF107" s="6">
        <f t="shared" si="69"/>
        <v>48.5</v>
      </c>
      <c r="AG107" s="6">
        <f t="shared" si="70"/>
        <v>1264.2857142857142</v>
      </c>
      <c r="AH107" s="6">
        <f t="shared" si="71"/>
        <v>-806</v>
      </c>
      <c r="AI107" s="6">
        <f t="shared" si="75"/>
        <v>0.78155981493721083</v>
      </c>
    </row>
    <row r="108" spans="1:35" x14ac:dyDescent="0.25">
      <c r="A108">
        <v>105</v>
      </c>
      <c r="B108" s="1">
        <v>43957</v>
      </c>
      <c r="C108" s="4">
        <v>168162</v>
      </c>
      <c r="D108" s="4">
        <v>7275</v>
      </c>
      <c r="E108" s="4">
        <v>139900</v>
      </c>
      <c r="F108" s="4">
        <f t="shared" si="63"/>
        <v>20987</v>
      </c>
      <c r="G108" s="6">
        <f t="shared" si="72"/>
        <v>1155</v>
      </c>
      <c r="H108" s="6">
        <f t="shared" si="73"/>
        <v>282</v>
      </c>
      <c r="I108" s="6">
        <f t="shared" si="74"/>
        <v>4800</v>
      </c>
      <c r="J108" s="6">
        <f t="shared" si="74"/>
        <v>-3927</v>
      </c>
      <c r="K108" s="4"/>
      <c r="L108" s="4"/>
      <c r="M108" s="4"/>
      <c r="N108" s="4"/>
      <c r="O108" s="6"/>
      <c r="P108" s="6"/>
      <c r="Q108" s="6"/>
      <c r="R108" s="6"/>
      <c r="S108" s="4">
        <f t="shared" ref="S108:V123" si="84">IF(COUNT(C102:C108) &lt;&gt; 0,SUM(C102:C108)/COUNT(C102:C108),0)</f>
        <v>165576.85714285713</v>
      </c>
      <c r="T108" s="4">
        <f t="shared" si="84"/>
        <v>6899.7142857142853</v>
      </c>
      <c r="U108" s="4">
        <f t="shared" si="84"/>
        <v>131100</v>
      </c>
      <c r="V108" s="4">
        <f t="shared" si="84"/>
        <v>27577.142857142859</v>
      </c>
      <c r="W108" s="6">
        <f t="shared" si="64"/>
        <v>82788.428571428565</v>
      </c>
      <c r="X108" s="6">
        <f t="shared" si="65"/>
        <v>3449.8571428571427</v>
      </c>
      <c r="Y108" s="6">
        <f t="shared" si="66"/>
        <v>65550</v>
      </c>
      <c r="Z108" s="6">
        <f t="shared" si="67"/>
        <v>13788.571428571429</v>
      </c>
      <c r="AA108" s="4">
        <f t="shared" ref="AA108:AD123" si="85">IF(COUNT(G102:G108) &lt;&gt; 0,SUM(G102:G108)/COUNT(G102:G108),0)</f>
        <v>946.14285714285711</v>
      </c>
      <c r="AB108" s="4">
        <f t="shared" si="85"/>
        <v>115.42857142857143</v>
      </c>
      <c r="AC108" s="4">
        <f t="shared" si="85"/>
        <v>2785.7142857142858</v>
      </c>
      <c r="AD108" s="4">
        <f t="shared" si="85"/>
        <v>-1955</v>
      </c>
      <c r="AE108" s="6">
        <f t="shared" si="68"/>
        <v>473.07142857142856</v>
      </c>
      <c r="AF108" s="6">
        <f t="shared" si="69"/>
        <v>57.714285714285715</v>
      </c>
      <c r="AG108" s="6">
        <f t="shared" si="70"/>
        <v>1392.8571428571429</v>
      </c>
      <c r="AH108" s="6">
        <f t="shared" si="71"/>
        <v>-977.5</v>
      </c>
      <c r="AI108" s="6">
        <f t="shared" si="75"/>
        <v>0.78341613437426061</v>
      </c>
    </row>
    <row r="109" spans="1:35" x14ac:dyDescent="0.25">
      <c r="A109">
        <v>106</v>
      </c>
      <c r="B109" s="1">
        <v>43958</v>
      </c>
      <c r="C109" s="4">
        <v>169430</v>
      </c>
      <c r="D109" s="4">
        <v>7392</v>
      </c>
      <c r="E109" s="4">
        <v>141700</v>
      </c>
      <c r="F109" s="4">
        <f t="shared" si="63"/>
        <v>20338</v>
      </c>
      <c r="G109" s="6">
        <f t="shared" si="72"/>
        <v>1268</v>
      </c>
      <c r="H109" s="6">
        <f t="shared" si="73"/>
        <v>117</v>
      </c>
      <c r="I109" s="6">
        <f t="shared" si="74"/>
        <v>1800</v>
      </c>
      <c r="J109" s="6">
        <f t="shared" si="74"/>
        <v>-649</v>
      </c>
      <c r="K109" s="4"/>
      <c r="L109" s="4"/>
      <c r="M109" s="4"/>
      <c r="N109" s="4"/>
      <c r="O109" s="6"/>
      <c r="P109" s="6"/>
      <c r="Q109" s="6"/>
      <c r="R109" s="6"/>
      <c r="S109" s="4">
        <f t="shared" ref="S109:V124" si="86">IF(COUNT(C103:C109) &lt;&gt; 0,SUM(C103:C109)/COUNT(C103:C109),0)</f>
        <v>166494.14285714287</v>
      </c>
      <c r="T109" s="4">
        <f t="shared" si="84"/>
        <v>7009.5714285714284</v>
      </c>
      <c r="U109" s="4">
        <f t="shared" si="84"/>
        <v>133700</v>
      </c>
      <c r="V109" s="4">
        <f t="shared" si="84"/>
        <v>25784.571428571428</v>
      </c>
      <c r="W109" s="6">
        <f t="shared" si="64"/>
        <v>83247.071428571435</v>
      </c>
      <c r="X109" s="6">
        <f t="shared" si="65"/>
        <v>3504.7857142857142</v>
      </c>
      <c r="Y109" s="6">
        <f t="shared" si="66"/>
        <v>66850</v>
      </c>
      <c r="Z109" s="6">
        <f t="shared" si="67"/>
        <v>12892.285714285714</v>
      </c>
      <c r="AA109" s="4">
        <f t="shared" ref="AA109:AD124" si="87">IF(COUNT(G103:G109) &lt;&gt; 0,SUM(G103:G109)/COUNT(G103:G109),0)</f>
        <v>917.28571428571433</v>
      </c>
      <c r="AB109" s="4">
        <f t="shared" si="85"/>
        <v>109.85714285714286</v>
      </c>
      <c r="AC109" s="4">
        <f t="shared" si="85"/>
        <v>2600</v>
      </c>
      <c r="AD109" s="4">
        <f t="shared" si="85"/>
        <v>-1792.5714285714287</v>
      </c>
      <c r="AE109" s="6">
        <f t="shared" si="68"/>
        <v>458.64285714285717</v>
      </c>
      <c r="AF109" s="6">
        <f t="shared" si="69"/>
        <v>54.928571428571431</v>
      </c>
      <c r="AG109" s="6">
        <f t="shared" si="70"/>
        <v>1300</v>
      </c>
      <c r="AH109" s="6">
        <f t="shared" si="71"/>
        <v>-896.28571428571433</v>
      </c>
      <c r="AI109" s="6">
        <f t="shared" si="75"/>
        <v>0.81340258424119583</v>
      </c>
    </row>
    <row r="110" spans="1:35" x14ac:dyDescent="0.25">
      <c r="A110">
        <v>107</v>
      </c>
      <c r="B110" s="1">
        <v>43959</v>
      </c>
      <c r="C110" s="4">
        <v>170588</v>
      </c>
      <c r="D110" s="4">
        <v>7510</v>
      </c>
      <c r="E110" s="4">
        <v>141700</v>
      </c>
      <c r="F110" s="4">
        <f t="shared" si="63"/>
        <v>21378</v>
      </c>
      <c r="G110" s="6">
        <f t="shared" si="72"/>
        <v>1158</v>
      </c>
      <c r="H110" s="6">
        <f t="shared" si="73"/>
        <v>118</v>
      </c>
      <c r="I110" s="6">
        <f t="shared" si="74"/>
        <v>0</v>
      </c>
      <c r="J110" s="6">
        <f t="shared" si="74"/>
        <v>1040</v>
      </c>
      <c r="K110" s="4"/>
      <c r="L110" s="4"/>
      <c r="M110" s="4"/>
      <c r="N110" s="4"/>
      <c r="O110" s="6"/>
      <c r="P110" s="6"/>
      <c r="Q110" s="6"/>
      <c r="R110" s="6"/>
      <c r="S110" s="4">
        <f t="shared" si="86"/>
        <v>167424.28571428571</v>
      </c>
      <c r="T110" s="4">
        <f t="shared" si="84"/>
        <v>7120.1428571428569</v>
      </c>
      <c r="U110" s="4">
        <f t="shared" si="84"/>
        <v>135814.28571428571</v>
      </c>
      <c r="V110" s="4">
        <f t="shared" si="84"/>
        <v>24489.857142857141</v>
      </c>
      <c r="W110" s="6">
        <f t="shared" si="64"/>
        <v>83712.142857142855</v>
      </c>
      <c r="X110" s="6">
        <f t="shared" si="65"/>
        <v>3560.0714285714284</v>
      </c>
      <c r="Y110" s="6">
        <f t="shared" si="66"/>
        <v>67907.142857142855</v>
      </c>
      <c r="Z110" s="6">
        <f t="shared" si="67"/>
        <v>12244.928571428571</v>
      </c>
      <c r="AA110" s="4">
        <f t="shared" si="87"/>
        <v>930.14285714285711</v>
      </c>
      <c r="AB110" s="4">
        <f t="shared" si="85"/>
        <v>110.57142857142857</v>
      </c>
      <c r="AC110" s="4">
        <f t="shared" si="85"/>
        <v>2114.2857142857142</v>
      </c>
      <c r="AD110" s="4">
        <f t="shared" si="85"/>
        <v>-1294.7142857142858</v>
      </c>
      <c r="AE110" s="6">
        <f t="shared" si="68"/>
        <v>465.07142857142856</v>
      </c>
      <c r="AF110" s="6">
        <f t="shared" si="69"/>
        <v>55.285714285714285</v>
      </c>
      <c r="AG110" s="6">
        <f t="shared" si="70"/>
        <v>1057.1428571428571</v>
      </c>
      <c r="AH110" s="6">
        <f t="shared" si="71"/>
        <v>-647.35714285714289</v>
      </c>
      <c r="AI110" s="6">
        <f t="shared" si="75"/>
        <v>0.88057884771436301</v>
      </c>
    </row>
    <row r="111" spans="1:35" x14ac:dyDescent="0.25">
      <c r="A111">
        <v>108</v>
      </c>
      <c r="B111" s="1">
        <v>43960</v>
      </c>
      <c r="C111" s="4">
        <v>171324</v>
      </c>
      <c r="D111" s="4">
        <v>7549</v>
      </c>
      <c r="E111" s="4">
        <v>143300</v>
      </c>
      <c r="F111" s="4">
        <f t="shared" si="63"/>
        <v>20475</v>
      </c>
      <c r="G111" s="6">
        <f t="shared" si="72"/>
        <v>736</v>
      </c>
      <c r="H111" s="6">
        <f t="shared" si="73"/>
        <v>39</v>
      </c>
      <c r="I111" s="6">
        <f t="shared" si="74"/>
        <v>1600</v>
      </c>
      <c r="J111" s="6">
        <f t="shared" si="74"/>
        <v>-903</v>
      </c>
      <c r="K111" s="4"/>
      <c r="L111" s="4"/>
      <c r="M111" s="4"/>
      <c r="N111" s="4"/>
      <c r="O111" s="6"/>
      <c r="P111" s="6"/>
      <c r="Q111" s="6"/>
      <c r="R111" s="6"/>
      <c r="S111" s="4">
        <f t="shared" si="86"/>
        <v>168332.42857142858</v>
      </c>
      <c r="T111" s="4">
        <f t="shared" si="84"/>
        <v>7225.4285714285716</v>
      </c>
      <c r="U111" s="4">
        <f t="shared" si="84"/>
        <v>137857.14285714287</v>
      </c>
      <c r="V111" s="4">
        <f t="shared" si="84"/>
        <v>23249.857142857141</v>
      </c>
      <c r="W111" s="6">
        <f t="shared" si="64"/>
        <v>84166.21428571429</v>
      </c>
      <c r="X111" s="6">
        <f t="shared" si="65"/>
        <v>3612.7142857142858</v>
      </c>
      <c r="Y111" s="6">
        <f t="shared" si="66"/>
        <v>68928.571428571435</v>
      </c>
      <c r="Z111" s="6">
        <f t="shared" si="67"/>
        <v>11624.928571428571</v>
      </c>
      <c r="AA111" s="4">
        <f t="shared" si="87"/>
        <v>908.14285714285711</v>
      </c>
      <c r="AB111" s="4">
        <f t="shared" si="85"/>
        <v>105.28571428571429</v>
      </c>
      <c r="AC111" s="4">
        <f t="shared" si="85"/>
        <v>2042.8571428571429</v>
      </c>
      <c r="AD111" s="4">
        <f t="shared" si="85"/>
        <v>-1240</v>
      </c>
      <c r="AE111" s="6">
        <f t="shared" si="68"/>
        <v>454.07142857142856</v>
      </c>
      <c r="AF111" s="6">
        <f t="shared" si="69"/>
        <v>52.642857142857146</v>
      </c>
      <c r="AG111" s="6">
        <f t="shared" si="70"/>
        <v>1021.4285714285714</v>
      </c>
      <c r="AH111" s="6">
        <f t="shared" si="71"/>
        <v>-620</v>
      </c>
      <c r="AI111" s="6">
        <f t="shared" si="75"/>
        <v>0.8959830866807611</v>
      </c>
    </row>
    <row r="112" spans="1:35" x14ac:dyDescent="0.25">
      <c r="A112">
        <v>109</v>
      </c>
      <c r="B112" s="1">
        <v>43961</v>
      </c>
      <c r="C112" s="4">
        <v>171879</v>
      </c>
      <c r="D112" s="4">
        <v>7569</v>
      </c>
      <c r="E112" s="4">
        <v>144400</v>
      </c>
      <c r="F112" s="4">
        <f t="shared" si="63"/>
        <v>19910</v>
      </c>
      <c r="G112" s="6">
        <f t="shared" si="72"/>
        <v>555</v>
      </c>
      <c r="H112" s="6">
        <f t="shared" si="73"/>
        <v>20</v>
      </c>
      <c r="I112" s="6">
        <f t="shared" si="74"/>
        <v>1100</v>
      </c>
      <c r="J112" s="6">
        <f t="shared" si="74"/>
        <v>-565</v>
      </c>
      <c r="K112" s="4"/>
      <c r="L112" s="4"/>
      <c r="M112" s="4"/>
      <c r="N112" s="4"/>
      <c r="O112" s="6"/>
      <c r="P112" s="6"/>
      <c r="Q112" s="6"/>
      <c r="R112" s="6"/>
      <c r="S112" s="4">
        <f t="shared" si="86"/>
        <v>169220.28571428571</v>
      </c>
      <c r="T112" s="4">
        <f t="shared" si="84"/>
        <v>7325.8571428571431</v>
      </c>
      <c r="U112" s="4">
        <f t="shared" si="84"/>
        <v>139828.57142857142</v>
      </c>
      <c r="V112" s="4">
        <f t="shared" si="84"/>
        <v>22065.857142857141</v>
      </c>
      <c r="W112" s="6">
        <f t="shared" si="64"/>
        <v>84610.142857142855</v>
      </c>
      <c r="X112" s="6">
        <f t="shared" si="65"/>
        <v>3662.9285714285716</v>
      </c>
      <c r="Y112" s="6">
        <f t="shared" si="66"/>
        <v>69914.28571428571</v>
      </c>
      <c r="Z112" s="6">
        <f t="shared" si="67"/>
        <v>11032.928571428571</v>
      </c>
      <c r="AA112" s="4">
        <f t="shared" si="87"/>
        <v>887.85714285714289</v>
      </c>
      <c r="AB112" s="4">
        <f t="shared" si="85"/>
        <v>100.42857142857143</v>
      </c>
      <c r="AC112" s="4">
        <f t="shared" si="85"/>
        <v>1971.4285714285713</v>
      </c>
      <c r="AD112" s="4">
        <f t="shared" si="85"/>
        <v>-1184</v>
      </c>
      <c r="AE112" s="6">
        <f t="shared" si="68"/>
        <v>443.92857142857144</v>
      </c>
      <c r="AF112" s="6">
        <f t="shared" si="69"/>
        <v>50.214285714285715</v>
      </c>
      <c r="AG112" s="6">
        <f t="shared" si="70"/>
        <v>985.71428571428567</v>
      </c>
      <c r="AH112" s="6">
        <f t="shared" si="71"/>
        <v>-592</v>
      </c>
      <c r="AI112" s="6">
        <f t="shared" si="75"/>
        <v>0.93839649705571504</v>
      </c>
    </row>
    <row r="113" spans="1:35" x14ac:dyDescent="0.25">
      <c r="A113">
        <v>110</v>
      </c>
      <c r="B113" s="1">
        <v>43962</v>
      </c>
      <c r="C113" s="4">
        <v>172576</v>
      </c>
      <c r="D113" s="4">
        <v>7661</v>
      </c>
      <c r="E113" s="4">
        <v>145617</v>
      </c>
      <c r="F113" s="4">
        <f t="shared" si="63"/>
        <v>19298</v>
      </c>
      <c r="G113" s="6">
        <f t="shared" si="72"/>
        <v>697</v>
      </c>
      <c r="H113" s="6">
        <f t="shared" si="73"/>
        <v>92</v>
      </c>
      <c r="I113" s="6">
        <f t="shared" si="74"/>
        <v>1217</v>
      </c>
      <c r="J113" s="6">
        <f t="shared" si="74"/>
        <v>-612</v>
      </c>
      <c r="K113" s="4"/>
      <c r="L113" s="4"/>
      <c r="M113" s="4"/>
      <c r="N113" s="4"/>
      <c r="O113" s="6"/>
      <c r="P113" s="6"/>
      <c r="Q113" s="6"/>
      <c r="R113" s="6"/>
      <c r="S113" s="4">
        <f t="shared" si="86"/>
        <v>170138</v>
      </c>
      <c r="T113" s="4">
        <f t="shared" si="84"/>
        <v>7421.2857142857147</v>
      </c>
      <c r="U113" s="4">
        <f t="shared" si="84"/>
        <v>141673.85714285713</v>
      </c>
      <c r="V113" s="4">
        <f t="shared" si="84"/>
        <v>21042.857142857141</v>
      </c>
      <c r="W113" s="6">
        <f t="shared" si="64"/>
        <v>85069</v>
      </c>
      <c r="X113" s="6">
        <f t="shared" si="65"/>
        <v>3710.6428571428573</v>
      </c>
      <c r="Y113" s="6">
        <f t="shared" si="66"/>
        <v>70836.928571428565</v>
      </c>
      <c r="Z113" s="6">
        <f t="shared" si="67"/>
        <v>10521.428571428571</v>
      </c>
      <c r="AA113" s="4">
        <f t="shared" si="87"/>
        <v>917.71428571428567</v>
      </c>
      <c r="AB113" s="4">
        <f t="shared" si="85"/>
        <v>95.428571428571431</v>
      </c>
      <c r="AC113" s="4">
        <f t="shared" si="85"/>
        <v>1845.2857142857142</v>
      </c>
      <c r="AD113" s="4">
        <f t="shared" si="85"/>
        <v>-1023</v>
      </c>
      <c r="AE113" s="6">
        <f t="shared" si="68"/>
        <v>458.85714285714283</v>
      </c>
      <c r="AF113" s="6">
        <f t="shared" si="69"/>
        <v>47.714285714285715</v>
      </c>
      <c r="AG113" s="6">
        <f t="shared" si="70"/>
        <v>922.64285714285711</v>
      </c>
      <c r="AH113" s="6">
        <f t="shared" si="71"/>
        <v>-511.5</v>
      </c>
      <c r="AI113" s="6">
        <f t="shared" si="75"/>
        <v>1.0004672169444011</v>
      </c>
    </row>
    <row r="114" spans="1:35" x14ac:dyDescent="0.25">
      <c r="A114">
        <v>111</v>
      </c>
      <c r="B114" s="1">
        <v>43963</v>
      </c>
      <c r="C114" s="4">
        <v>173171</v>
      </c>
      <c r="D114" s="4">
        <v>7738</v>
      </c>
      <c r="E114" s="4">
        <v>147200</v>
      </c>
      <c r="F114" s="4">
        <f t="shared" si="63"/>
        <v>18233</v>
      </c>
      <c r="G114" s="6">
        <f t="shared" si="72"/>
        <v>595</v>
      </c>
      <c r="H114" s="6">
        <f t="shared" si="73"/>
        <v>77</v>
      </c>
      <c r="I114" s="6">
        <f t="shared" si="74"/>
        <v>1583</v>
      </c>
      <c r="J114" s="6">
        <f t="shared" si="74"/>
        <v>-1065</v>
      </c>
      <c r="K114" s="4"/>
      <c r="L114" s="4"/>
      <c r="M114" s="4"/>
      <c r="N114" s="4"/>
      <c r="O114" s="6"/>
      <c r="P114" s="6"/>
      <c r="Q114" s="6"/>
      <c r="R114" s="6"/>
      <c r="S114" s="4">
        <f t="shared" si="86"/>
        <v>171018.57142857142</v>
      </c>
      <c r="T114" s="4">
        <f t="shared" si="84"/>
        <v>7527.7142857142853</v>
      </c>
      <c r="U114" s="4">
        <f t="shared" si="84"/>
        <v>143402.42857142858</v>
      </c>
      <c r="V114" s="4">
        <f t="shared" si="84"/>
        <v>20088.428571428572</v>
      </c>
      <c r="W114" s="6">
        <f t="shared" si="64"/>
        <v>85509.28571428571</v>
      </c>
      <c r="X114" s="6">
        <f t="shared" si="65"/>
        <v>3763.8571428571427</v>
      </c>
      <c r="Y114" s="6">
        <f t="shared" si="66"/>
        <v>71701.21428571429</v>
      </c>
      <c r="Z114" s="6">
        <f t="shared" si="67"/>
        <v>10044.214285714286</v>
      </c>
      <c r="AA114" s="4">
        <f t="shared" si="87"/>
        <v>880.57142857142856</v>
      </c>
      <c r="AB114" s="4">
        <f t="shared" si="85"/>
        <v>106.42857142857143</v>
      </c>
      <c r="AC114" s="4">
        <f t="shared" si="85"/>
        <v>1728.5714285714287</v>
      </c>
      <c r="AD114" s="4">
        <f t="shared" si="85"/>
        <v>-954.42857142857144</v>
      </c>
      <c r="AE114" s="6">
        <f t="shared" si="68"/>
        <v>440.28571428571428</v>
      </c>
      <c r="AF114" s="6">
        <f t="shared" si="69"/>
        <v>53.214285714285715</v>
      </c>
      <c r="AG114" s="6">
        <f t="shared" si="70"/>
        <v>864.28571428571433</v>
      </c>
      <c r="AH114" s="6">
        <f t="shared" si="71"/>
        <v>-477.21428571428572</v>
      </c>
      <c r="AI114" s="6">
        <f t="shared" si="75"/>
        <v>0.94670557518046383</v>
      </c>
    </row>
    <row r="115" spans="1:35" x14ac:dyDescent="0.25">
      <c r="A115">
        <v>112</v>
      </c>
      <c r="B115" s="1">
        <v>43964</v>
      </c>
      <c r="C115" s="4">
        <v>174098</v>
      </c>
      <c r="D115" s="4">
        <v>7861</v>
      </c>
      <c r="E115" s="4">
        <v>148700</v>
      </c>
      <c r="F115" s="4">
        <f t="shared" si="63"/>
        <v>17537</v>
      </c>
      <c r="G115" s="6">
        <f t="shared" si="72"/>
        <v>927</v>
      </c>
      <c r="H115" s="6">
        <f t="shared" si="73"/>
        <v>123</v>
      </c>
      <c r="I115" s="6">
        <f t="shared" si="74"/>
        <v>1500</v>
      </c>
      <c r="J115" s="6">
        <f t="shared" si="74"/>
        <v>-696</v>
      </c>
      <c r="K115" s="4"/>
      <c r="L115" s="4"/>
      <c r="M115" s="4"/>
      <c r="N115" s="4"/>
      <c r="O115" s="6"/>
      <c r="P115" s="6"/>
      <c r="Q115" s="6"/>
      <c r="R115" s="6"/>
      <c r="S115" s="4">
        <f t="shared" si="86"/>
        <v>171866.57142857142</v>
      </c>
      <c r="T115" s="4">
        <f t="shared" si="84"/>
        <v>7611.4285714285716</v>
      </c>
      <c r="U115" s="4">
        <f t="shared" si="84"/>
        <v>144659.57142857142</v>
      </c>
      <c r="V115" s="4">
        <f t="shared" si="84"/>
        <v>19595.571428571428</v>
      </c>
      <c r="W115" s="6">
        <f t="shared" si="64"/>
        <v>85933.28571428571</v>
      </c>
      <c r="X115" s="6">
        <f t="shared" si="65"/>
        <v>3805.7142857142858</v>
      </c>
      <c r="Y115" s="6">
        <f t="shared" si="66"/>
        <v>72329.78571428571</v>
      </c>
      <c r="Z115" s="6">
        <f t="shared" si="67"/>
        <v>9797.7857142857138</v>
      </c>
      <c r="AA115" s="4">
        <f t="shared" si="87"/>
        <v>848</v>
      </c>
      <c r="AB115" s="4">
        <f t="shared" si="85"/>
        <v>83.714285714285708</v>
      </c>
      <c r="AC115" s="4">
        <f t="shared" si="85"/>
        <v>1257.1428571428571</v>
      </c>
      <c r="AD115" s="4">
        <f t="shared" si="85"/>
        <v>-492.85714285714283</v>
      </c>
      <c r="AE115" s="6">
        <f t="shared" si="68"/>
        <v>424</v>
      </c>
      <c r="AF115" s="6">
        <f t="shared" si="69"/>
        <v>41.857142857142854</v>
      </c>
      <c r="AG115" s="6">
        <f t="shared" si="70"/>
        <v>628.57142857142856</v>
      </c>
      <c r="AH115" s="6">
        <f t="shared" si="71"/>
        <v>-246.42857142857142</v>
      </c>
      <c r="AI115" s="6">
        <f t="shared" si="75"/>
        <v>0.93377379266949823</v>
      </c>
    </row>
    <row r="116" spans="1:35" x14ac:dyDescent="0.25">
      <c r="A116">
        <v>113</v>
      </c>
      <c r="B116" s="1">
        <v>43965</v>
      </c>
      <c r="C116" s="4">
        <v>174478</v>
      </c>
      <c r="D116" s="4">
        <v>7884</v>
      </c>
      <c r="E116" s="4">
        <v>150300</v>
      </c>
      <c r="F116" s="4">
        <f t="shared" si="63"/>
        <v>16294</v>
      </c>
      <c r="G116" s="6">
        <f t="shared" si="72"/>
        <v>380</v>
      </c>
      <c r="H116" s="6">
        <f t="shared" si="73"/>
        <v>23</v>
      </c>
      <c r="I116" s="6">
        <f t="shared" si="74"/>
        <v>1600</v>
      </c>
      <c r="J116" s="6">
        <f t="shared" si="74"/>
        <v>-1243</v>
      </c>
      <c r="K116" s="4"/>
      <c r="L116" s="4"/>
      <c r="M116" s="4"/>
      <c r="N116" s="4"/>
      <c r="O116" s="6"/>
      <c r="P116" s="6"/>
      <c r="Q116" s="6"/>
      <c r="R116" s="6"/>
      <c r="S116" s="4">
        <f t="shared" si="86"/>
        <v>172587.71428571429</v>
      </c>
      <c r="T116" s="4">
        <f t="shared" si="84"/>
        <v>7681.7142857142853</v>
      </c>
      <c r="U116" s="4">
        <f t="shared" si="84"/>
        <v>145888.14285714287</v>
      </c>
      <c r="V116" s="4">
        <f t="shared" si="84"/>
        <v>19017.857142857141</v>
      </c>
      <c r="W116" s="6">
        <f t="shared" si="64"/>
        <v>86293.857142857145</v>
      </c>
      <c r="X116" s="6">
        <f t="shared" si="65"/>
        <v>3840.8571428571427</v>
      </c>
      <c r="Y116" s="6">
        <f t="shared" si="66"/>
        <v>72944.071428571435</v>
      </c>
      <c r="Z116" s="6">
        <f t="shared" si="67"/>
        <v>9508.9285714285706</v>
      </c>
      <c r="AA116" s="4">
        <f t="shared" si="87"/>
        <v>721.14285714285711</v>
      </c>
      <c r="AB116" s="4">
        <f t="shared" si="85"/>
        <v>70.285714285714292</v>
      </c>
      <c r="AC116" s="4">
        <f t="shared" si="85"/>
        <v>1228.5714285714287</v>
      </c>
      <c r="AD116" s="4">
        <f t="shared" si="85"/>
        <v>-577.71428571428567</v>
      </c>
      <c r="AE116" s="6">
        <f t="shared" si="68"/>
        <v>360.57142857142856</v>
      </c>
      <c r="AF116" s="6">
        <f t="shared" si="69"/>
        <v>35.142857142857146</v>
      </c>
      <c r="AG116" s="6">
        <f t="shared" si="70"/>
        <v>614.28571428571433</v>
      </c>
      <c r="AH116" s="6">
        <f t="shared" si="71"/>
        <v>-288.85714285714283</v>
      </c>
      <c r="AI116" s="6">
        <f t="shared" si="75"/>
        <v>0.81222847948511656</v>
      </c>
    </row>
    <row r="117" spans="1:35" x14ac:dyDescent="0.25">
      <c r="A117">
        <v>114</v>
      </c>
      <c r="B117" s="1">
        <v>43966</v>
      </c>
      <c r="C117" s="4">
        <v>175233</v>
      </c>
      <c r="D117" s="4">
        <v>7897</v>
      </c>
      <c r="E117" s="4">
        <v>151597</v>
      </c>
      <c r="F117" s="4">
        <f t="shared" si="63"/>
        <v>15739</v>
      </c>
      <c r="G117" s="6">
        <f t="shared" si="72"/>
        <v>755</v>
      </c>
      <c r="H117" s="6">
        <f t="shared" si="73"/>
        <v>13</v>
      </c>
      <c r="I117" s="6">
        <f t="shared" si="74"/>
        <v>1297</v>
      </c>
      <c r="J117" s="6">
        <f t="shared" si="74"/>
        <v>-555</v>
      </c>
      <c r="K117" s="4"/>
      <c r="L117" s="4"/>
      <c r="M117" s="4"/>
      <c r="N117" s="4"/>
      <c r="O117" s="6"/>
      <c r="P117" s="6"/>
      <c r="Q117" s="6"/>
      <c r="R117" s="6"/>
      <c r="S117" s="4">
        <f t="shared" si="86"/>
        <v>173251.28571428571</v>
      </c>
      <c r="T117" s="4">
        <f t="shared" si="84"/>
        <v>7737</v>
      </c>
      <c r="U117" s="4">
        <f t="shared" si="84"/>
        <v>147302</v>
      </c>
      <c r="V117" s="4">
        <f t="shared" si="84"/>
        <v>18212.285714285714</v>
      </c>
      <c r="W117" s="6">
        <f t="shared" si="64"/>
        <v>86625.642857142855</v>
      </c>
      <c r="X117" s="6">
        <f t="shared" si="65"/>
        <v>3868.5</v>
      </c>
      <c r="Y117" s="6">
        <f t="shared" si="66"/>
        <v>73651</v>
      </c>
      <c r="Z117" s="6">
        <f t="shared" si="67"/>
        <v>9106.1428571428569</v>
      </c>
      <c r="AA117" s="4">
        <f t="shared" si="87"/>
        <v>663.57142857142856</v>
      </c>
      <c r="AB117" s="4">
        <f t="shared" si="85"/>
        <v>55.285714285714285</v>
      </c>
      <c r="AC117" s="4">
        <f t="shared" si="85"/>
        <v>1413.8571428571429</v>
      </c>
      <c r="AD117" s="4">
        <f t="shared" si="85"/>
        <v>-805.57142857142856</v>
      </c>
      <c r="AE117" s="6">
        <f t="shared" si="68"/>
        <v>331.78571428571428</v>
      </c>
      <c r="AF117" s="6">
        <f t="shared" si="69"/>
        <v>27.642857142857142</v>
      </c>
      <c r="AG117" s="6">
        <f t="shared" si="70"/>
        <v>706.92857142857144</v>
      </c>
      <c r="AH117" s="6">
        <f t="shared" si="71"/>
        <v>-402.78571428571428</v>
      </c>
      <c r="AI117" s="6">
        <f t="shared" si="75"/>
        <v>0.72306973848069744</v>
      </c>
    </row>
    <row r="118" spans="1:35" x14ac:dyDescent="0.25">
      <c r="A118">
        <v>115</v>
      </c>
      <c r="B118" s="1">
        <v>43967</v>
      </c>
      <c r="C118" s="4">
        <v>175752</v>
      </c>
      <c r="D118" s="4">
        <v>7938</v>
      </c>
      <c r="E118" s="4">
        <v>152600</v>
      </c>
      <c r="F118" s="4">
        <f t="shared" si="63"/>
        <v>15214</v>
      </c>
      <c r="G118" s="6">
        <f t="shared" si="72"/>
        <v>519</v>
      </c>
      <c r="H118" s="6">
        <f t="shared" si="73"/>
        <v>41</v>
      </c>
      <c r="I118" s="6">
        <f t="shared" si="74"/>
        <v>1003</v>
      </c>
      <c r="J118" s="6">
        <f t="shared" si="74"/>
        <v>-525</v>
      </c>
      <c r="K118" s="4"/>
      <c r="L118" s="4"/>
      <c r="M118" s="4"/>
      <c r="N118" s="4"/>
      <c r="O118" s="6"/>
      <c r="P118" s="6"/>
      <c r="Q118" s="6"/>
      <c r="R118" s="6"/>
      <c r="S118" s="4">
        <f t="shared" si="86"/>
        <v>173883.85714285713</v>
      </c>
      <c r="T118" s="4">
        <f t="shared" si="84"/>
        <v>7792.5714285714284</v>
      </c>
      <c r="U118" s="4">
        <f t="shared" si="84"/>
        <v>148630.57142857142</v>
      </c>
      <c r="V118" s="4">
        <f t="shared" si="84"/>
        <v>17460.714285714286</v>
      </c>
      <c r="W118" s="6">
        <f t="shared" si="64"/>
        <v>86941.928571428565</v>
      </c>
      <c r="X118" s="6">
        <f t="shared" si="65"/>
        <v>3896.2857142857142</v>
      </c>
      <c r="Y118" s="6">
        <f t="shared" si="66"/>
        <v>74315.28571428571</v>
      </c>
      <c r="Z118" s="6">
        <f t="shared" si="67"/>
        <v>8730.3571428571431</v>
      </c>
      <c r="AA118" s="4">
        <f t="shared" si="87"/>
        <v>632.57142857142856</v>
      </c>
      <c r="AB118" s="4">
        <f t="shared" si="85"/>
        <v>55.571428571428569</v>
      </c>
      <c r="AC118" s="4">
        <f t="shared" si="85"/>
        <v>1328.5714285714287</v>
      </c>
      <c r="AD118" s="4">
        <f t="shared" si="85"/>
        <v>-751.57142857142856</v>
      </c>
      <c r="AE118" s="6">
        <f t="shared" si="68"/>
        <v>316.28571428571428</v>
      </c>
      <c r="AF118" s="6">
        <f t="shared" si="69"/>
        <v>27.785714285714285</v>
      </c>
      <c r="AG118" s="6">
        <f t="shared" si="70"/>
        <v>664.28571428571433</v>
      </c>
      <c r="AH118" s="6">
        <f t="shared" si="71"/>
        <v>-375.78571428571428</v>
      </c>
      <c r="AI118" s="6">
        <f t="shared" si="75"/>
        <v>0.71836469824789095</v>
      </c>
    </row>
    <row r="119" spans="1:35" x14ac:dyDescent="0.25">
      <c r="A119">
        <v>116</v>
      </c>
      <c r="B119" s="1">
        <v>43968</v>
      </c>
      <c r="C119" s="4">
        <v>176369</v>
      </c>
      <c r="D119" s="4">
        <v>7962</v>
      </c>
      <c r="E119" s="4">
        <v>154011</v>
      </c>
      <c r="F119" s="4">
        <f t="shared" si="63"/>
        <v>14396</v>
      </c>
      <c r="G119" s="6">
        <f t="shared" si="72"/>
        <v>617</v>
      </c>
      <c r="H119" s="6">
        <f t="shared" si="73"/>
        <v>24</v>
      </c>
      <c r="I119" s="6">
        <f t="shared" si="74"/>
        <v>1411</v>
      </c>
      <c r="J119" s="6">
        <f t="shared" si="74"/>
        <v>-818</v>
      </c>
      <c r="K119" s="4"/>
      <c r="L119" s="4"/>
      <c r="M119" s="4"/>
      <c r="N119" s="4"/>
      <c r="O119" s="6"/>
      <c r="P119" s="6"/>
      <c r="Q119" s="6"/>
      <c r="R119" s="6"/>
      <c r="S119" s="4">
        <f t="shared" si="86"/>
        <v>174525.28571428571</v>
      </c>
      <c r="T119" s="4">
        <f t="shared" si="84"/>
        <v>7848.7142857142853</v>
      </c>
      <c r="U119" s="4">
        <f t="shared" si="84"/>
        <v>150003.57142857142</v>
      </c>
      <c r="V119" s="4">
        <f t="shared" si="84"/>
        <v>16673</v>
      </c>
      <c r="W119" s="6">
        <f t="shared" si="64"/>
        <v>87262.642857142855</v>
      </c>
      <c r="X119" s="6">
        <f t="shared" si="65"/>
        <v>3924.3571428571427</v>
      </c>
      <c r="Y119" s="6">
        <f t="shared" si="66"/>
        <v>75001.78571428571</v>
      </c>
      <c r="Z119" s="6">
        <f t="shared" si="67"/>
        <v>8336.5</v>
      </c>
      <c r="AA119" s="4">
        <f t="shared" si="87"/>
        <v>641.42857142857144</v>
      </c>
      <c r="AB119" s="4">
        <f t="shared" si="85"/>
        <v>56.142857142857146</v>
      </c>
      <c r="AC119" s="4">
        <f t="shared" si="85"/>
        <v>1373</v>
      </c>
      <c r="AD119" s="4">
        <f t="shared" si="85"/>
        <v>-787.71428571428567</v>
      </c>
      <c r="AE119" s="6">
        <f t="shared" si="68"/>
        <v>320.71428571428572</v>
      </c>
      <c r="AF119" s="6">
        <f t="shared" si="69"/>
        <v>28.071428571428573</v>
      </c>
      <c r="AG119" s="6">
        <f t="shared" si="70"/>
        <v>686.5</v>
      </c>
      <c r="AH119" s="6">
        <f t="shared" si="71"/>
        <v>-393.85714285714283</v>
      </c>
      <c r="AI119" s="6">
        <f t="shared" si="75"/>
        <v>0.7564016172506739</v>
      </c>
    </row>
    <row r="120" spans="1:35" x14ac:dyDescent="0.25">
      <c r="A120">
        <v>117</v>
      </c>
      <c r="B120" s="1">
        <v>43969</v>
      </c>
      <c r="C120" s="4">
        <v>176551</v>
      </c>
      <c r="D120" s="4">
        <v>8003</v>
      </c>
      <c r="E120" s="4">
        <v>155041</v>
      </c>
      <c r="F120" s="4">
        <f t="shared" si="63"/>
        <v>13507</v>
      </c>
      <c r="G120" s="6">
        <f t="shared" si="72"/>
        <v>182</v>
      </c>
      <c r="H120" s="6">
        <f t="shared" si="73"/>
        <v>41</v>
      </c>
      <c r="I120" s="6">
        <f t="shared" si="74"/>
        <v>1030</v>
      </c>
      <c r="J120" s="6">
        <f t="shared" si="74"/>
        <v>-889</v>
      </c>
      <c r="K120" s="4"/>
      <c r="L120" s="4"/>
      <c r="M120" s="4"/>
      <c r="N120" s="4"/>
      <c r="O120" s="6"/>
      <c r="P120" s="6"/>
      <c r="Q120" s="6"/>
      <c r="R120" s="6"/>
      <c r="S120" s="4">
        <f t="shared" si="86"/>
        <v>175093.14285714287</v>
      </c>
      <c r="T120" s="4">
        <f t="shared" si="84"/>
        <v>7897.5714285714284</v>
      </c>
      <c r="U120" s="4">
        <f t="shared" si="84"/>
        <v>151349.85714285713</v>
      </c>
      <c r="V120" s="4">
        <f t="shared" si="84"/>
        <v>15845.714285714286</v>
      </c>
      <c r="W120" s="6">
        <f t="shared" si="64"/>
        <v>87546.571428571435</v>
      </c>
      <c r="X120" s="6">
        <f t="shared" si="65"/>
        <v>3948.7857142857142</v>
      </c>
      <c r="Y120" s="6">
        <f t="shared" si="66"/>
        <v>75674.928571428565</v>
      </c>
      <c r="Z120" s="6">
        <f t="shared" si="67"/>
        <v>7922.8571428571431</v>
      </c>
      <c r="AA120" s="4">
        <f t="shared" si="87"/>
        <v>567.85714285714289</v>
      </c>
      <c r="AB120" s="4">
        <f t="shared" si="85"/>
        <v>48.857142857142854</v>
      </c>
      <c r="AC120" s="4">
        <f t="shared" si="85"/>
        <v>1346.2857142857142</v>
      </c>
      <c r="AD120" s="4">
        <f t="shared" si="85"/>
        <v>-827.28571428571433</v>
      </c>
      <c r="AE120" s="6">
        <f t="shared" si="68"/>
        <v>283.92857142857144</v>
      </c>
      <c r="AF120" s="6">
        <f t="shared" si="69"/>
        <v>24.428571428571427</v>
      </c>
      <c r="AG120" s="6">
        <f t="shared" si="70"/>
        <v>673.14285714285711</v>
      </c>
      <c r="AH120" s="6">
        <f t="shared" si="71"/>
        <v>-413.64285714285717</v>
      </c>
      <c r="AI120" s="6">
        <f t="shared" si="75"/>
        <v>0.78744057052297944</v>
      </c>
    </row>
    <row r="121" spans="1:35" x14ac:dyDescent="0.25">
      <c r="A121">
        <v>118</v>
      </c>
      <c r="B121" s="1">
        <v>43970</v>
      </c>
      <c r="C121" s="4">
        <v>177778</v>
      </c>
      <c r="D121" s="4">
        <v>8081</v>
      </c>
      <c r="E121" s="4">
        <v>155681</v>
      </c>
      <c r="F121" s="4">
        <f t="shared" si="63"/>
        <v>14016</v>
      </c>
      <c r="G121" s="6">
        <f t="shared" si="72"/>
        <v>1227</v>
      </c>
      <c r="H121" s="6">
        <f t="shared" si="73"/>
        <v>78</v>
      </c>
      <c r="I121" s="6">
        <f t="shared" si="74"/>
        <v>640</v>
      </c>
      <c r="J121" s="6">
        <f t="shared" si="74"/>
        <v>509</v>
      </c>
      <c r="K121" s="4"/>
      <c r="L121" s="4"/>
      <c r="M121" s="4"/>
      <c r="N121" s="4"/>
      <c r="O121" s="6"/>
      <c r="P121" s="6"/>
      <c r="Q121" s="6"/>
      <c r="R121" s="6"/>
      <c r="S121" s="4">
        <f t="shared" si="86"/>
        <v>175751.28571428571</v>
      </c>
      <c r="T121" s="4">
        <f t="shared" si="84"/>
        <v>7946.5714285714284</v>
      </c>
      <c r="U121" s="4">
        <f t="shared" si="84"/>
        <v>152561.42857142858</v>
      </c>
      <c r="V121" s="4">
        <f t="shared" si="84"/>
        <v>15243.285714285714</v>
      </c>
      <c r="W121" s="6">
        <f t="shared" si="64"/>
        <v>87875.642857142855</v>
      </c>
      <c r="X121" s="6">
        <f t="shared" si="65"/>
        <v>3973.2857142857142</v>
      </c>
      <c r="Y121" s="6">
        <f t="shared" si="66"/>
        <v>76280.71428571429</v>
      </c>
      <c r="Z121" s="6">
        <f t="shared" si="67"/>
        <v>7621.6428571428569</v>
      </c>
      <c r="AA121" s="4">
        <f t="shared" si="87"/>
        <v>658.14285714285711</v>
      </c>
      <c r="AB121" s="4">
        <f t="shared" si="85"/>
        <v>49</v>
      </c>
      <c r="AC121" s="4">
        <f t="shared" si="85"/>
        <v>1211.5714285714287</v>
      </c>
      <c r="AD121" s="4">
        <f t="shared" si="85"/>
        <v>-602.42857142857144</v>
      </c>
      <c r="AE121" s="6">
        <f t="shared" si="68"/>
        <v>329.07142857142856</v>
      </c>
      <c r="AF121" s="6">
        <f t="shared" si="69"/>
        <v>24.5</v>
      </c>
      <c r="AG121" s="6">
        <f t="shared" si="70"/>
        <v>605.78571428571433</v>
      </c>
      <c r="AH121" s="6">
        <f t="shared" si="71"/>
        <v>-301.21428571428572</v>
      </c>
      <c r="AI121" s="6">
        <f t="shared" si="75"/>
        <v>0.99181916038751339</v>
      </c>
    </row>
    <row r="122" spans="1:35" x14ac:dyDescent="0.25">
      <c r="A122">
        <v>119</v>
      </c>
      <c r="B122" s="1">
        <v>43971</v>
      </c>
      <c r="C122" s="4">
        <v>178473</v>
      </c>
      <c r="D122" s="4">
        <v>8144</v>
      </c>
      <c r="E122" s="4">
        <v>156966</v>
      </c>
      <c r="F122" s="4">
        <f t="shared" si="63"/>
        <v>13363</v>
      </c>
      <c r="G122" s="6">
        <f t="shared" si="72"/>
        <v>695</v>
      </c>
      <c r="H122" s="6">
        <f t="shared" si="73"/>
        <v>63</v>
      </c>
      <c r="I122" s="6">
        <f t="shared" si="74"/>
        <v>1285</v>
      </c>
      <c r="J122" s="6">
        <f t="shared" si="74"/>
        <v>-653</v>
      </c>
      <c r="K122" s="4"/>
      <c r="L122" s="4"/>
      <c r="M122" s="4"/>
      <c r="N122" s="4"/>
      <c r="O122" s="6"/>
      <c r="P122" s="6"/>
      <c r="Q122" s="6"/>
      <c r="R122" s="6"/>
      <c r="S122" s="4">
        <f t="shared" si="86"/>
        <v>176376.28571428571</v>
      </c>
      <c r="T122" s="4">
        <f t="shared" si="84"/>
        <v>7987</v>
      </c>
      <c r="U122" s="4">
        <f t="shared" si="84"/>
        <v>153742.28571428571</v>
      </c>
      <c r="V122" s="4">
        <f t="shared" si="84"/>
        <v>14647</v>
      </c>
      <c r="W122" s="6">
        <f t="shared" si="64"/>
        <v>88188.142857142855</v>
      </c>
      <c r="X122" s="6">
        <f t="shared" si="65"/>
        <v>3993.5</v>
      </c>
      <c r="Y122" s="6">
        <f t="shared" si="66"/>
        <v>76871.142857142855</v>
      </c>
      <c r="Z122" s="6">
        <f t="shared" si="67"/>
        <v>7323.5</v>
      </c>
      <c r="AA122" s="4">
        <f t="shared" si="87"/>
        <v>625</v>
      </c>
      <c r="AB122" s="4">
        <f t="shared" si="85"/>
        <v>40.428571428571431</v>
      </c>
      <c r="AC122" s="4">
        <f t="shared" si="85"/>
        <v>1180.8571428571429</v>
      </c>
      <c r="AD122" s="4">
        <f t="shared" si="85"/>
        <v>-596.28571428571433</v>
      </c>
      <c r="AE122" s="6">
        <f t="shared" si="68"/>
        <v>312.5</v>
      </c>
      <c r="AF122" s="6">
        <f t="shared" si="69"/>
        <v>20.214285714285715</v>
      </c>
      <c r="AG122" s="6">
        <f t="shared" si="70"/>
        <v>590.42857142857144</v>
      </c>
      <c r="AH122" s="6">
        <f t="shared" si="71"/>
        <v>-298.14285714285717</v>
      </c>
      <c r="AI122" s="6">
        <f t="shared" si="75"/>
        <v>0.98803071364046979</v>
      </c>
    </row>
    <row r="123" spans="1:35" x14ac:dyDescent="0.25">
      <c r="A123">
        <v>120</v>
      </c>
      <c r="B123" s="1">
        <v>43972</v>
      </c>
      <c r="C123" s="4">
        <v>179021</v>
      </c>
      <c r="D123" s="4">
        <v>8203</v>
      </c>
      <c r="E123" s="4">
        <v>158087</v>
      </c>
      <c r="F123" s="4">
        <f t="shared" si="63"/>
        <v>12731</v>
      </c>
      <c r="G123" s="6">
        <f t="shared" si="72"/>
        <v>548</v>
      </c>
      <c r="H123" s="6">
        <f t="shared" si="73"/>
        <v>59</v>
      </c>
      <c r="I123" s="6">
        <f t="shared" si="74"/>
        <v>1121</v>
      </c>
      <c r="J123" s="6">
        <f t="shared" si="74"/>
        <v>-632</v>
      </c>
      <c r="K123" s="4"/>
      <c r="L123" s="4"/>
      <c r="M123" s="4"/>
      <c r="N123" s="4"/>
      <c r="O123" s="6"/>
      <c r="P123" s="6"/>
      <c r="Q123" s="6"/>
      <c r="R123" s="6"/>
      <c r="S123" s="4">
        <f t="shared" si="86"/>
        <v>177025.28571428571</v>
      </c>
      <c r="T123" s="4">
        <f t="shared" si="84"/>
        <v>8032.5714285714284</v>
      </c>
      <c r="U123" s="4">
        <f t="shared" si="84"/>
        <v>154854.71428571429</v>
      </c>
      <c r="V123" s="4">
        <f t="shared" si="84"/>
        <v>14138</v>
      </c>
      <c r="W123" s="6">
        <f t="shared" si="64"/>
        <v>88512.642857142855</v>
      </c>
      <c r="X123" s="6">
        <f t="shared" si="65"/>
        <v>4016.2857142857142</v>
      </c>
      <c r="Y123" s="6">
        <f t="shared" si="66"/>
        <v>77427.357142857145</v>
      </c>
      <c r="Z123" s="6">
        <f t="shared" si="67"/>
        <v>7069</v>
      </c>
      <c r="AA123" s="4">
        <f t="shared" si="87"/>
        <v>649</v>
      </c>
      <c r="AB123" s="4">
        <f t="shared" si="85"/>
        <v>45.571428571428569</v>
      </c>
      <c r="AC123" s="4">
        <f t="shared" si="85"/>
        <v>1112.4285714285713</v>
      </c>
      <c r="AD123" s="4">
        <f t="shared" si="85"/>
        <v>-509</v>
      </c>
      <c r="AE123" s="6">
        <f t="shared" si="68"/>
        <v>324.5</v>
      </c>
      <c r="AF123" s="6">
        <f t="shared" si="69"/>
        <v>22.785714285714285</v>
      </c>
      <c r="AG123" s="6">
        <f t="shared" si="70"/>
        <v>556.21428571428567</v>
      </c>
      <c r="AH123" s="6">
        <f t="shared" si="71"/>
        <v>-254.5</v>
      </c>
      <c r="AI123" s="6">
        <f t="shared" si="75"/>
        <v>1.0118040089086859</v>
      </c>
    </row>
    <row r="124" spans="1:35" x14ac:dyDescent="0.25">
      <c r="A124">
        <v>121</v>
      </c>
      <c r="B124" s="1">
        <v>43973</v>
      </c>
      <c r="C124" s="4">
        <v>179710</v>
      </c>
      <c r="D124" s="4">
        <v>8228</v>
      </c>
      <c r="E124" s="4">
        <v>159064</v>
      </c>
      <c r="F124" s="4">
        <f t="shared" si="63"/>
        <v>12418</v>
      </c>
      <c r="G124" s="6">
        <f t="shared" si="72"/>
        <v>689</v>
      </c>
      <c r="H124" s="6">
        <f t="shared" si="73"/>
        <v>25</v>
      </c>
      <c r="I124" s="6">
        <f t="shared" si="74"/>
        <v>977</v>
      </c>
      <c r="J124" s="6">
        <f t="shared" si="74"/>
        <v>-313</v>
      </c>
      <c r="K124" s="4"/>
      <c r="L124" s="4"/>
      <c r="M124" s="4"/>
      <c r="N124" s="4"/>
      <c r="O124" s="6"/>
      <c r="P124" s="6"/>
      <c r="Q124" s="6"/>
      <c r="R124" s="6"/>
      <c r="S124" s="4">
        <f t="shared" si="86"/>
        <v>177664.85714285713</v>
      </c>
      <c r="T124" s="4">
        <f t="shared" si="86"/>
        <v>8079.8571428571431</v>
      </c>
      <c r="U124" s="4">
        <f t="shared" si="86"/>
        <v>155921.42857142858</v>
      </c>
      <c r="V124" s="4">
        <f t="shared" si="86"/>
        <v>13663.571428571429</v>
      </c>
      <c r="W124" s="6">
        <f t="shared" si="64"/>
        <v>88832.428571428565</v>
      </c>
      <c r="X124" s="6">
        <f t="shared" si="65"/>
        <v>4039.9285714285716</v>
      </c>
      <c r="Y124" s="6">
        <f t="shared" si="66"/>
        <v>77960.71428571429</v>
      </c>
      <c r="Z124" s="6">
        <f t="shared" si="67"/>
        <v>6831.7857142857147</v>
      </c>
      <c r="AA124" s="4">
        <f t="shared" si="87"/>
        <v>639.57142857142856</v>
      </c>
      <c r="AB124" s="4">
        <f t="shared" si="87"/>
        <v>47.285714285714285</v>
      </c>
      <c r="AC124" s="4">
        <f t="shared" si="87"/>
        <v>1066.7142857142858</v>
      </c>
      <c r="AD124" s="4">
        <f t="shared" si="87"/>
        <v>-474.42857142857144</v>
      </c>
      <c r="AE124" s="6">
        <f t="shared" si="68"/>
        <v>319.78571428571428</v>
      </c>
      <c r="AF124" s="6">
        <f t="shared" si="69"/>
        <v>23.642857142857142</v>
      </c>
      <c r="AG124" s="6">
        <f t="shared" si="70"/>
        <v>533.35714285714289</v>
      </c>
      <c r="AH124" s="6">
        <f t="shared" si="71"/>
        <v>-237.21428571428572</v>
      </c>
      <c r="AI124" s="6">
        <f t="shared" si="75"/>
        <v>1.1262893081761005</v>
      </c>
    </row>
    <row r="125" spans="1:35" x14ac:dyDescent="0.25">
      <c r="A125">
        <v>122</v>
      </c>
      <c r="B125" s="1">
        <v>43974</v>
      </c>
      <c r="C125" s="4">
        <v>179986</v>
      </c>
      <c r="D125" s="4">
        <v>8261</v>
      </c>
      <c r="E125" s="4">
        <v>159716</v>
      </c>
      <c r="F125" s="4">
        <f t="shared" si="63"/>
        <v>12009</v>
      </c>
      <c r="G125" s="6">
        <f t="shared" si="72"/>
        <v>276</v>
      </c>
      <c r="H125" s="6">
        <f t="shared" si="73"/>
        <v>33</v>
      </c>
      <c r="I125" s="6">
        <f t="shared" si="74"/>
        <v>652</v>
      </c>
      <c r="J125" s="6">
        <f t="shared" si="74"/>
        <v>-409</v>
      </c>
      <c r="K125" s="4"/>
      <c r="L125" s="4"/>
      <c r="M125" s="4"/>
      <c r="N125" s="4"/>
      <c r="O125" s="6"/>
      <c r="P125" s="6"/>
      <c r="Q125" s="6"/>
      <c r="R125" s="6"/>
      <c r="S125" s="4">
        <f t="shared" ref="S125:V140" si="88">IF(COUNT(C119:C125) &lt;&gt; 0,SUM(C119:C125)/COUNT(C119:C125),0)</f>
        <v>178269.71428571429</v>
      </c>
      <c r="T125" s="4">
        <f t="shared" si="88"/>
        <v>8126</v>
      </c>
      <c r="U125" s="4">
        <f t="shared" si="88"/>
        <v>156938</v>
      </c>
      <c r="V125" s="4">
        <f t="shared" si="88"/>
        <v>13205.714285714286</v>
      </c>
      <c r="W125" s="6">
        <f t="shared" si="64"/>
        <v>89134.857142857145</v>
      </c>
      <c r="X125" s="6">
        <f t="shared" si="65"/>
        <v>4063</v>
      </c>
      <c r="Y125" s="6">
        <f t="shared" si="66"/>
        <v>78469</v>
      </c>
      <c r="Z125" s="6">
        <f t="shared" si="67"/>
        <v>6602.8571428571431</v>
      </c>
      <c r="AA125" s="4">
        <f t="shared" ref="AA125:AD140" si="89">IF(COUNT(G119:G125) &lt;&gt; 0,SUM(G119:G125)/COUNT(G119:G125),0)</f>
        <v>604.85714285714289</v>
      </c>
      <c r="AB125" s="4">
        <f t="shared" si="89"/>
        <v>46.142857142857146</v>
      </c>
      <c r="AC125" s="4">
        <f t="shared" si="89"/>
        <v>1016.5714285714286</v>
      </c>
      <c r="AD125" s="4">
        <f t="shared" si="89"/>
        <v>-457.85714285714283</v>
      </c>
      <c r="AE125" s="6">
        <f t="shared" si="68"/>
        <v>302.42857142857144</v>
      </c>
      <c r="AF125" s="6">
        <f t="shared" si="69"/>
        <v>23.071428571428573</v>
      </c>
      <c r="AG125" s="6">
        <f t="shared" si="70"/>
        <v>508.28571428571428</v>
      </c>
      <c r="AH125" s="6">
        <f t="shared" si="71"/>
        <v>-228.92857142857142</v>
      </c>
      <c r="AI125" s="6">
        <f t="shared" si="75"/>
        <v>0.91903624918602134</v>
      </c>
    </row>
    <row r="126" spans="1:35" x14ac:dyDescent="0.25">
      <c r="A126">
        <v>123</v>
      </c>
      <c r="B126" s="1">
        <v>43975</v>
      </c>
      <c r="C126" s="4">
        <v>180328</v>
      </c>
      <c r="D126" s="4">
        <v>8283</v>
      </c>
      <c r="E126" s="4">
        <v>160281</v>
      </c>
      <c r="F126" s="4">
        <f t="shared" si="63"/>
        <v>11764</v>
      </c>
      <c r="G126" s="6">
        <f t="shared" si="72"/>
        <v>342</v>
      </c>
      <c r="H126" s="6">
        <f t="shared" si="73"/>
        <v>22</v>
      </c>
      <c r="I126" s="6">
        <f t="shared" si="74"/>
        <v>565</v>
      </c>
      <c r="J126" s="6">
        <f t="shared" si="74"/>
        <v>-245</v>
      </c>
      <c r="K126" s="4"/>
      <c r="L126" s="4"/>
      <c r="M126" s="4"/>
      <c r="N126" s="4"/>
      <c r="O126" s="6"/>
      <c r="P126" s="6"/>
      <c r="Q126" s="6"/>
      <c r="R126" s="6"/>
      <c r="S126" s="4">
        <f t="shared" ref="S126:V141" si="90">IF(COUNT(C120:C126) &lt;&gt; 0,SUM(C120:C126)/COUNT(C120:C126),0)</f>
        <v>178835.28571428571</v>
      </c>
      <c r="T126" s="4">
        <f t="shared" si="88"/>
        <v>8171.8571428571431</v>
      </c>
      <c r="U126" s="4">
        <f t="shared" si="88"/>
        <v>157833.71428571429</v>
      </c>
      <c r="V126" s="4">
        <f t="shared" si="88"/>
        <v>12829.714285714286</v>
      </c>
      <c r="W126" s="6">
        <f t="shared" si="64"/>
        <v>89417.642857142855</v>
      </c>
      <c r="X126" s="6">
        <f t="shared" si="65"/>
        <v>4085.9285714285716</v>
      </c>
      <c r="Y126" s="6">
        <f t="shared" si="66"/>
        <v>78916.857142857145</v>
      </c>
      <c r="Z126" s="6">
        <f t="shared" si="67"/>
        <v>6414.8571428571431</v>
      </c>
      <c r="AA126" s="4">
        <f t="shared" ref="AA126:AD141" si="91">IF(COUNT(G120:G126) &lt;&gt; 0,SUM(G120:G126)/COUNT(G120:G126),0)</f>
        <v>565.57142857142856</v>
      </c>
      <c r="AB126" s="4">
        <f t="shared" si="89"/>
        <v>45.857142857142854</v>
      </c>
      <c r="AC126" s="4">
        <f t="shared" si="89"/>
        <v>895.71428571428567</v>
      </c>
      <c r="AD126" s="4">
        <f t="shared" si="89"/>
        <v>-376</v>
      </c>
      <c r="AE126" s="6">
        <f t="shared" si="68"/>
        <v>282.78571428571428</v>
      </c>
      <c r="AF126" s="6">
        <f t="shared" si="69"/>
        <v>22.928571428571427</v>
      </c>
      <c r="AG126" s="6">
        <f t="shared" si="70"/>
        <v>447.85714285714283</v>
      </c>
      <c r="AH126" s="6">
        <f t="shared" si="71"/>
        <v>-188</v>
      </c>
      <c r="AI126" s="6">
        <f t="shared" si="75"/>
        <v>0.90491428571428567</v>
      </c>
    </row>
    <row r="127" spans="1:35" x14ac:dyDescent="0.25">
      <c r="A127">
        <v>124</v>
      </c>
      <c r="B127" s="1">
        <v>43976</v>
      </c>
      <c r="C127" s="4">
        <v>180600</v>
      </c>
      <c r="D127" s="4">
        <v>8309</v>
      </c>
      <c r="E127" s="4">
        <v>161199</v>
      </c>
      <c r="F127" s="4">
        <f t="shared" si="63"/>
        <v>11092</v>
      </c>
      <c r="G127" s="6">
        <f t="shared" si="72"/>
        <v>272</v>
      </c>
      <c r="H127" s="6">
        <f t="shared" si="73"/>
        <v>26</v>
      </c>
      <c r="I127" s="6">
        <f t="shared" si="74"/>
        <v>918</v>
      </c>
      <c r="J127" s="6">
        <f t="shared" si="74"/>
        <v>-672</v>
      </c>
      <c r="K127" s="4"/>
      <c r="L127" s="4"/>
      <c r="M127" s="4"/>
      <c r="N127" s="4"/>
      <c r="O127" s="6"/>
      <c r="P127" s="6"/>
      <c r="Q127" s="6"/>
      <c r="R127" s="6"/>
      <c r="S127" s="4">
        <f t="shared" si="90"/>
        <v>179413.71428571429</v>
      </c>
      <c r="T127" s="4">
        <f t="shared" si="88"/>
        <v>8215.5714285714294</v>
      </c>
      <c r="U127" s="4">
        <f t="shared" si="88"/>
        <v>158713.42857142858</v>
      </c>
      <c r="V127" s="4">
        <f t="shared" si="88"/>
        <v>12484.714285714286</v>
      </c>
      <c r="W127" s="6">
        <f t="shared" si="64"/>
        <v>89706.857142857145</v>
      </c>
      <c r="X127" s="6">
        <f t="shared" si="65"/>
        <v>4107.7857142857147</v>
      </c>
      <c r="Y127" s="6">
        <f t="shared" si="66"/>
        <v>79356.71428571429</v>
      </c>
      <c r="Z127" s="6">
        <f t="shared" si="67"/>
        <v>6242.3571428571431</v>
      </c>
      <c r="AA127" s="4">
        <f t="shared" si="91"/>
        <v>578.42857142857144</v>
      </c>
      <c r="AB127" s="4">
        <f t="shared" si="89"/>
        <v>43.714285714285715</v>
      </c>
      <c r="AC127" s="4">
        <f t="shared" si="89"/>
        <v>879.71428571428567</v>
      </c>
      <c r="AD127" s="4">
        <f t="shared" si="89"/>
        <v>-345</v>
      </c>
      <c r="AE127" s="6">
        <f t="shared" si="68"/>
        <v>289.21428571428572</v>
      </c>
      <c r="AF127" s="6">
        <f t="shared" si="69"/>
        <v>21.857142857142858</v>
      </c>
      <c r="AG127" s="6">
        <f t="shared" si="70"/>
        <v>439.85714285714283</v>
      </c>
      <c r="AH127" s="6">
        <f t="shared" si="71"/>
        <v>-172.5</v>
      </c>
      <c r="AI127" s="6">
        <f t="shared" si="75"/>
        <v>0.89126128109178959</v>
      </c>
    </row>
    <row r="128" spans="1:35" x14ac:dyDescent="0.25">
      <c r="A128">
        <v>125</v>
      </c>
      <c r="B128" s="1">
        <v>43977</v>
      </c>
      <c r="C128" s="4">
        <v>181200</v>
      </c>
      <c r="D128" s="4">
        <v>8372</v>
      </c>
      <c r="E128" s="4">
        <v>161967</v>
      </c>
      <c r="F128" s="4">
        <f t="shared" si="63"/>
        <v>10861</v>
      </c>
      <c r="G128" s="6">
        <f t="shared" si="72"/>
        <v>600</v>
      </c>
      <c r="H128" s="6">
        <f t="shared" si="73"/>
        <v>63</v>
      </c>
      <c r="I128" s="6">
        <f t="shared" si="74"/>
        <v>768</v>
      </c>
      <c r="J128" s="6">
        <f t="shared" si="74"/>
        <v>-231</v>
      </c>
      <c r="K128" s="4"/>
      <c r="L128" s="4"/>
      <c r="M128" s="4"/>
      <c r="N128" s="4"/>
      <c r="O128" s="6"/>
      <c r="P128" s="6"/>
      <c r="Q128" s="6"/>
      <c r="R128" s="6"/>
      <c r="S128" s="4">
        <f t="shared" si="90"/>
        <v>179902.57142857142</v>
      </c>
      <c r="T128" s="4">
        <f t="shared" si="88"/>
        <v>8257.1428571428569</v>
      </c>
      <c r="U128" s="4">
        <f t="shared" si="88"/>
        <v>159611.42857142858</v>
      </c>
      <c r="V128" s="4">
        <f t="shared" si="88"/>
        <v>12034</v>
      </c>
      <c r="W128" s="6">
        <f t="shared" si="64"/>
        <v>89951.28571428571</v>
      </c>
      <c r="X128" s="6">
        <f t="shared" si="65"/>
        <v>4128.5714285714284</v>
      </c>
      <c r="Y128" s="6">
        <f t="shared" si="66"/>
        <v>79805.71428571429</v>
      </c>
      <c r="Z128" s="6">
        <f t="shared" si="67"/>
        <v>6017</v>
      </c>
      <c r="AA128" s="4">
        <f t="shared" si="91"/>
        <v>488.85714285714283</v>
      </c>
      <c r="AB128" s="4">
        <f t="shared" si="89"/>
        <v>41.571428571428569</v>
      </c>
      <c r="AC128" s="4">
        <f t="shared" si="89"/>
        <v>898</v>
      </c>
      <c r="AD128" s="4">
        <f t="shared" si="89"/>
        <v>-450.71428571428572</v>
      </c>
      <c r="AE128" s="6">
        <f t="shared" si="68"/>
        <v>244.42857142857142</v>
      </c>
      <c r="AF128" s="6">
        <f t="shared" si="69"/>
        <v>20.785714285714285</v>
      </c>
      <c r="AG128" s="6">
        <f t="shared" si="70"/>
        <v>449</v>
      </c>
      <c r="AH128" s="6">
        <f t="shared" si="71"/>
        <v>-225.35714285714286</v>
      </c>
      <c r="AI128" s="6">
        <f t="shared" si="75"/>
        <v>0.76435112798749161</v>
      </c>
    </row>
    <row r="129" spans="1:35" x14ac:dyDescent="0.25">
      <c r="A129">
        <v>126</v>
      </c>
      <c r="B129" s="1">
        <v>43978</v>
      </c>
      <c r="C129" s="4">
        <v>181524</v>
      </c>
      <c r="D129" s="4">
        <v>8428</v>
      </c>
      <c r="E129" s="4">
        <v>162820</v>
      </c>
      <c r="F129" s="4">
        <f t="shared" si="63"/>
        <v>10276</v>
      </c>
      <c r="G129" s="6">
        <f t="shared" si="72"/>
        <v>324</v>
      </c>
      <c r="H129" s="6">
        <f t="shared" si="73"/>
        <v>56</v>
      </c>
      <c r="I129" s="6">
        <f t="shared" si="74"/>
        <v>853</v>
      </c>
      <c r="J129" s="6">
        <f t="shared" si="74"/>
        <v>-585</v>
      </c>
      <c r="K129" s="4"/>
      <c r="L129" s="4"/>
      <c r="M129" s="4"/>
      <c r="N129" s="4"/>
      <c r="O129" s="6"/>
      <c r="P129" s="6"/>
      <c r="Q129" s="6"/>
      <c r="R129" s="6"/>
      <c r="S129" s="4">
        <f t="shared" si="90"/>
        <v>180338.42857142858</v>
      </c>
      <c r="T129" s="4">
        <f t="shared" si="88"/>
        <v>8297.7142857142862</v>
      </c>
      <c r="U129" s="4">
        <f t="shared" si="88"/>
        <v>160447.71428571429</v>
      </c>
      <c r="V129" s="4">
        <f t="shared" si="88"/>
        <v>11593</v>
      </c>
      <c r="W129" s="6">
        <f t="shared" si="64"/>
        <v>90169.21428571429</v>
      </c>
      <c r="X129" s="6">
        <f t="shared" si="65"/>
        <v>4148.8571428571431</v>
      </c>
      <c r="Y129" s="6">
        <f t="shared" si="66"/>
        <v>80223.857142857145</v>
      </c>
      <c r="Z129" s="6">
        <f t="shared" si="67"/>
        <v>5796.5</v>
      </c>
      <c r="AA129" s="4">
        <f t="shared" si="91"/>
        <v>435.85714285714283</v>
      </c>
      <c r="AB129" s="4">
        <f t="shared" si="89"/>
        <v>40.571428571428569</v>
      </c>
      <c r="AC129" s="4">
        <f t="shared" si="89"/>
        <v>836.28571428571433</v>
      </c>
      <c r="AD129" s="4">
        <f t="shared" si="89"/>
        <v>-441</v>
      </c>
      <c r="AE129" s="6">
        <f t="shared" si="68"/>
        <v>217.92857142857142</v>
      </c>
      <c r="AF129" s="6">
        <f t="shared" si="69"/>
        <v>20.285714285714285</v>
      </c>
      <c r="AG129" s="6">
        <f t="shared" si="70"/>
        <v>418.14285714285717</v>
      </c>
      <c r="AH129" s="6">
        <f t="shared" si="71"/>
        <v>-220.5</v>
      </c>
      <c r="AI129" s="6">
        <f t="shared" si="75"/>
        <v>0.72059518186112415</v>
      </c>
    </row>
    <row r="130" spans="1:35" x14ac:dyDescent="0.25">
      <c r="A130">
        <v>127</v>
      </c>
      <c r="B130" s="1">
        <v>43979</v>
      </c>
      <c r="C130" s="4">
        <v>182196</v>
      </c>
      <c r="D130" s="4">
        <v>8470</v>
      </c>
      <c r="E130" s="4">
        <v>163360</v>
      </c>
      <c r="F130" s="4">
        <f t="shared" si="63"/>
        <v>10366</v>
      </c>
      <c r="G130" s="6">
        <f t="shared" si="72"/>
        <v>672</v>
      </c>
      <c r="H130" s="6">
        <f t="shared" si="73"/>
        <v>42</v>
      </c>
      <c r="I130" s="6">
        <f t="shared" si="74"/>
        <v>540</v>
      </c>
      <c r="J130" s="6">
        <f t="shared" si="74"/>
        <v>90</v>
      </c>
      <c r="K130" s="4"/>
      <c r="L130" s="4"/>
      <c r="M130" s="4"/>
      <c r="N130" s="4"/>
      <c r="O130" s="6"/>
      <c r="P130" s="6"/>
      <c r="Q130" s="6"/>
      <c r="R130" s="6"/>
      <c r="S130" s="4">
        <f t="shared" si="90"/>
        <v>180792</v>
      </c>
      <c r="T130" s="4">
        <f t="shared" si="88"/>
        <v>8335.8571428571431</v>
      </c>
      <c r="U130" s="4">
        <f t="shared" si="88"/>
        <v>161201</v>
      </c>
      <c r="V130" s="4">
        <f t="shared" si="88"/>
        <v>11255.142857142857</v>
      </c>
      <c r="W130" s="6">
        <f t="shared" si="64"/>
        <v>90396</v>
      </c>
      <c r="X130" s="6">
        <f t="shared" si="65"/>
        <v>4167.9285714285716</v>
      </c>
      <c r="Y130" s="6">
        <f t="shared" si="66"/>
        <v>80600.5</v>
      </c>
      <c r="Z130" s="6">
        <f t="shared" si="67"/>
        <v>5627.5714285714284</v>
      </c>
      <c r="AA130" s="4">
        <f t="shared" si="91"/>
        <v>453.57142857142856</v>
      </c>
      <c r="AB130" s="4">
        <f t="shared" si="89"/>
        <v>38.142857142857146</v>
      </c>
      <c r="AC130" s="4">
        <f t="shared" si="89"/>
        <v>753.28571428571433</v>
      </c>
      <c r="AD130" s="4">
        <f t="shared" si="89"/>
        <v>-337.85714285714283</v>
      </c>
      <c r="AE130" s="6">
        <f t="shared" si="68"/>
        <v>226.78571428571428</v>
      </c>
      <c r="AF130" s="6">
        <f t="shared" si="69"/>
        <v>19.071428571428573</v>
      </c>
      <c r="AG130" s="6">
        <f t="shared" si="70"/>
        <v>376.64285714285717</v>
      </c>
      <c r="AH130" s="6">
        <f t="shared" si="71"/>
        <v>-168.92857142857142</v>
      </c>
      <c r="AI130" s="6">
        <f t="shared" si="75"/>
        <v>0.801970194493559</v>
      </c>
    </row>
    <row r="131" spans="1:35" x14ac:dyDescent="0.25">
      <c r="A131">
        <v>128</v>
      </c>
      <c r="B131" s="1">
        <v>43980</v>
      </c>
      <c r="C131" s="4">
        <v>182922</v>
      </c>
      <c r="D131" s="4">
        <v>8504</v>
      </c>
      <c r="E131" s="4">
        <v>164245</v>
      </c>
      <c r="F131" s="4">
        <f t="shared" si="63"/>
        <v>10173</v>
      </c>
      <c r="G131" s="6">
        <f t="shared" si="72"/>
        <v>726</v>
      </c>
      <c r="H131" s="6">
        <f t="shared" si="73"/>
        <v>34</v>
      </c>
      <c r="I131" s="6">
        <f t="shared" si="74"/>
        <v>885</v>
      </c>
      <c r="J131" s="6">
        <f t="shared" si="74"/>
        <v>-193</v>
      </c>
      <c r="K131" s="4"/>
      <c r="L131" s="4"/>
      <c r="M131" s="4"/>
      <c r="N131" s="4"/>
      <c r="O131" s="6"/>
      <c r="P131" s="6"/>
      <c r="Q131" s="6"/>
      <c r="R131" s="6"/>
      <c r="S131" s="4">
        <f t="shared" si="90"/>
        <v>181250.85714285713</v>
      </c>
      <c r="T131" s="4">
        <f t="shared" si="88"/>
        <v>8375.2857142857138</v>
      </c>
      <c r="U131" s="4">
        <f t="shared" si="88"/>
        <v>161941.14285714287</v>
      </c>
      <c r="V131" s="4">
        <f t="shared" si="88"/>
        <v>10934.428571428571</v>
      </c>
      <c r="W131" s="6">
        <f t="shared" si="64"/>
        <v>90625.428571428565</v>
      </c>
      <c r="X131" s="6">
        <f t="shared" si="65"/>
        <v>4187.6428571428569</v>
      </c>
      <c r="Y131" s="6">
        <f t="shared" si="66"/>
        <v>80970.571428571435</v>
      </c>
      <c r="Z131" s="6">
        <f t="shared" si="67"/>
        <v>5467.2142857142853</v>
      </c>
      <c r="AA131" s="4">
        <f t="shared" si="91"/>
        <v>458.85714285714283</v>
      </c>
      <c r="AB131" s="4">
        <f t="shared" si="89"/>
        <v>39.428571428571431</v>
      </c>
      <c r="AC131" s="4">
        <f t="shared" si="89"/>
        <v>740.14285714285711</v>
      </c>
      <c r="AD131" s="4">
        <f t="shared" si="89"/>
        <v>-320.71428571428572</v>
      </c>
      <c r="AE131" s="6">
        <f t="shared" si="68"/>
        <v>229.42857142857142</v>
      </c>
      <c r="AF131" s="6">
        <f t="shared" si="69"/>
        <v>19.714285714285715</v>
      </c>
      <c r="AG131" s="6">
        <f t="shared" si="70"/>
        <v>370.07142857142856</v>
      </c>
      <c r="AH131" s="6">
        <f t="shared" si="71"/>
        <v>-160.35714285714286</v>
      </c>
      <c r="AI131" s="6">
        <f t="shared" si="75"/>
        <v>0.79328229192393174</v>
      </c>
    </row>
    <row r="132" spans="1:35" x14ac:dyDescent="0.25">
      <c r="A132">
        <v>129</v>
      </c>
      <c r="B132" s="1">
        <v>43981</v>
      </c>
      <c r="C132" s="4">
        <v>183189</v>
      </c>
      <c r="D132" s="4">
        <v>8530</v>
      </c>
      <c r="E132" s="4">
        <v>164908</v>
      </c>
      <c r="F132" s="4">
        <f t="shared" ref="F132:F195" si="92">C132-D132-E132</f>
        <v>9751</v>
      </c>
      <c r="G132" s="6">
        <f t="shared" si="72"/>
        <v>267</v>
      </c>
      <c r="H132" s="6">
        <f t="shared" si="73"/>
        <v>26</v>
      </c>
      <c r="I132" s="6">
        <f t="shared" si="74"/>
        <v>663</v>
      </c>
      <c r="J132" s="6">
        <f t="shared" si="74"/>
        <v>-422</v>
      </c>
      <c r="K132" s="4"/>
      <c r="L132" s="4"/>
      <c r="M132" s="4"/>
      <c r="N132" s="4"/>
      <c r="O132" s="6"/>
      <c r="P132" s="6"/>
      <c r="Q132" s="6"/>
      <c r="R132" s="6"/>
      <c r="S132" s="4">
        <f t="shared" si="90"/>
        <v>181708.42857142858</v>
      </c>
      <c r="T132" s="4">
        <f t="shared" si="88"/>
        <v>8413.7142857142862</v>
      </c>
      <c r="U132" s="4">
        <f t="shared" si="88"/>
        <v>162682.85714285713</v>
      </c>
      <c r="V132" s="4">
        <f t="shared" si="88"/>
        <v>10611.857142857143</v>
      </c>
      <c r="W132" s="6">
        <f t="shared" ref="W132:W195" si="93">S132/2</f>
        <v>90854.21428571429</v>
      </c>
      <c r="X132" s="6">
        <f t="shared" ref="X132:X195" si="94">T132/2</f>
        <v>4206.8571428571431</v>
      </c>
      <c r="Y132" s="6">
        <f t="shared" ref="Y132:Y195" si="95">U132/2</f>
        <v>81341.428571428565</v>
      </c>
      <c r="Z132" s="6">
        <f t="shared" ref="Z132:Z195" si="96">V132/2</f>
        <v>5305.9285714285716</v>
      </c>
      <c r="AA132" s="4">
        <f t="shared" si="91"/>
        <v>457.57142857142856</v>
      </c>
      <c r="AB132" s="4">
        <f t="shared" si="89"/>
        <v>38.428571428571431</v>
      </c>
      <c r="AC132" s="4">
        <f t="shared" si="89"/>
        <v>741.71428571428567</v>
      </c>
      <c r="AD132" s="4">
        <f t="shared" si="89"/>
        <v>-322.57142857142856</v>
      </c>
      <c r="AE132" s="6">
        <f t="shared" ref="AE132:AE195" si="97">1/2*AA132</f>
        <v>228.78571428571428</v>
      </c>
      <c r="AF132" s="6">
        <f t="shared" ref="AF132:AF195" si="98">1/2*AB132</f>
        <v>19.214285714285715</v>
      </c>
      <c r="AG132" s="6">
        <f t="shared" ref="AG132:AG195" si="99">1/2*AC132</f>
        <v>370.85714285714283</v>
      </c>
      <c r="AH132" s="6">
        <f t="shared" ref="AH132:AH195" si="100">1/2*AD132</f>
        <v>-161.28571428571428</v>
      </c>
      <c r="AI132" s="6">
        <f t="shared" si="75"/>
        <v>0.93600233781414377</v>
      </c>
    </row>
    <row r="133" spans="1:35" x14ac:dyDescent="0.25">
      <c r="A133">
        <v>130</v>
      </c>
      <c r="B133" s="1">
        <v>43982</v>
      </c>
      <c r="C133" s="4">
        <v>183410</v>
      </c>
      <c r="D133" s="4">
        <v>8540</v>
      </c>
      <c r="E133" s="4">
        <v>165352</v>
      </c>
      <c r="F133" s="4">
        <f t="shared" si="92"/>
        <v>9518</v>
      </c>
      <c r="G133" s="6">
        <f t="shared" ref="G133:G196" si="101">C133-C132</f>
        <v>221</v>
      </c>
      <c r="H133" s="6">
        <f t="shared" ref="H133:H196" si="102">D133-D132</f>
        <v>10</v>
      </c>
      <c r="I133" s="6">
        <f t="shared" ref="I133:J196" si="103">E133-E132</f>
        <v>444</v>
      </c>
      <c r="J133" s="6">
        <f t="shared" si="103"/>
        <v>-233</v>
      </c>
      <c r="K133" s="4"/>
      <c r="L133" s="4"/>
      <c r="M133" s="4"/>
      <c r="N133" s="4"/>
      <c r="O133" s="6"/>
      <c r="P133" s="6"/>
      <c r="Q133" s="6"/>
      <c r="R133" s="6"/>
      <c r="S133" s="4">
        <f t="shared" si="90"/>
        <v>182148.71428571429</v>
      </c>
      <c r="T133" s="4">
        <f t="shared" si="88"/>
        <v>8450.4285714285706</v>
      </c>
      <c r="U133" s="4">
        <f t="shared" si="88"/>
        <v>163407.28571428571</v>
      </c>
      <c r="V133" s="4">
        <f t="shared" si="88"/>
        <v>10291</v>
      </c>
      <c r="W133" s="6">
        <f t="shared" si="93"/>
        <v>91074.357142857145</v>
      </c>
      <c r="X133" s="6">
        <f t="shared" si="94"/>
        <v>4225.2142857142853</v>
      </c>
      <c r="Y133" s="6">
        <f t="shared" si="95"/>
        <v>81703.642857142855</v>
      </c>
      <c r="Z133" s="6">
        <f t="shared" si="96"/>
        <v>5145.5</v>
      </c>
      <c r="AA133" s="4">
        <f t="shared" si="91"/>
        <v>440.28571428571428</v>
      </c>
      <c r="AB133" s="4">
        <f t="shared" si="89"/>
        <v>36.714285714285715</v>
      </c>
      <c r="AC133" s="4">
        <f t="shared" si="89"/>
        <v>724.42857142857144</v>
      </c>
      <c r="AD133" s="4">
        <f t="shared" si="89"/>
        <v>-320.85714285714283</v>
      </c>
      <c r="AE133" s="6">
        <f t="shared" si="97"/>
        <v>220.14285714285714</v>
      </c>
      <c r="AF133" s="6">
        <f t="shared" si="98"/>
        <v>18.357142857142858</v>
      </c>
      <c r="AG133" s="6">
        <f t="shared" si="99"/>
        <v>362.21428571428572</v>
      </c>
      <c r="AH133" s="6">
        <f t="shared" si="100"/>
        <v>-160.42857142857142</v>
      </c>
      <c r="AI133" s="6">
        <f t="shared" ref="AI133:AI196" si="104">AA133/(AA129)</f>
        <v>1.0101606030809571</v>
      </c>
    </row>
    <row r="134" spans="1:35" x14ac:dyDescent="0.25">
      <c r="A134">
        <v>131</v>
      </c>
      <c r="B134" s="1">
        <v>43983</v>
      </c>
      <c r="C134" s="4">
        <v>183594</v>
      </c>
      <c r="D134" s="4">
        <v>8555</v>
      </c>
      <c r="E134" s="4">
        <v>165632</v>
      </c>
      <c r="F134" s="4">
        <f t="shared" si="92"/>
        <v>9407</v>
      </c>
      <c r="G134" s="6">
        <f t="shared" si="101"/>
        <v>184</v>
      </c>
      <c r="H134" s="6">
        <f t="shared" si="102"/>
        <v>15</v>
      </c>
      <c r="I134" s="6">
        <f t="shared" si="103"/>
        <v>280</v>
      </c>
      <c r="J134" s="6">
        <f t="shared" si="103"/>
        <v>-111</v>
      </c>
      <c r="K134" s="4"/>
      <c r="L134" s="4"/>
      <c r="M134" s="4"/>
      <c r="N134" s="4"/>
      <c r="O134" s="6"/>
      <c r="P134" s="6"/>
      <c r="Q134" s="6"/>
      <c r="R134" s="6"/>
      <c r="S134" s="4">
        <f t="shared" si="90"/>
        <v>182576.42857142858</v>
      </c>
      <c r="T134" s="4">
        <f t="shared" si="88"/>
        <v>8485.5714285714294</v>
      </c>
      <c r="U134" s="4">
        <f t="shared" si="88"/>
        <v>164040.57142857142</v>
      </c>
      <c r="V134" s="4">
        <f t="shared" si="88"/>
        <v>10050.285714285714</v>
      </c>
      <c r="W134" s="6">
        <f t="shared" si="93"/>
        <v>91288.21428571429</v>
      </c>
      <c r="X134" s="6">
        <f t="shared" si="94"/>
        <v>4242.7857142857147</v>
      </c>
      <c r="Y134" s="6">
        <f t="shared" si="95"/>
        <v>82020.28571428571</v>
      </c>
      <c r="Z134" s="6">
        <f t="shared" si="96"/>
        <v>5025.1428571428569</v>
      </c>
      <c r="AA134" s="4">
        <f t="shared" si="91"/>
        <v>427.71428571428572</v>
      </c>
      <c r="AB134" s="4">
        <f t="shared" si="89"/>
        <v>35.142857142857146</v>
      </c>
      <c r="AC134" s="4">
        <f t="shared" si="89"/>
        <v>633.28571428571433</v>
      </c>
      <c r="AD134" s="4">
        <f t="shared" si="89"/>
        <v>-240.71428571428572</v>
      </c>
      <c r="AE134" s="6">
        <f t="shared" si="97"/>
        <v>213.85714285714286</v>
      </c>
      <c r="AF134" s="6">
        <f t="shared" si="98"/>
        <v>17.571428571428573</v>
      </c>
      <c r="AG134" s="6">
        <f t="shared" si="99"/>
        <v>316.64285714285717</v>
      </c>
      <c r="AH134" s="6">
        <f t="shared" si="100"/>
        <v>-120.35714285714286</v>
      </c>
      <c r="AI134" s="6">
        <f t="shared" si="104"/>
        <v>0.94299212598425197</v>
      </c>
    </row>
    <row r="135" spans="1:35" x14ac:dyDescent="0.25">
      <c r="A135">
        <v>132</v>
      </c>
      <c r="B135" s="1">
        <v>43984</v>
      </c>
      <c r="C135" s="4">
        <v>183879</v>
      </c>
      <c r="D135" s="4">
        <v>8563</v>
      </c>
      <c r="E135" s="4">
        <v>166609</v>
      </c>
      <c r="F135" s="4">
        <f t="shared" si="92"/>
        <v>8707</v>
      </c>
      <c r="G135" s="6">
        <f t="shared" si="101"/>
        <v>285</v>
      </c>
      <c r="H135" s="6">
        <f t="shared" si="102"/>
        <v>8</v>
      </c>
      <c r="I135" s="6">
        <f t="shared" si="103"/>
        <v>977</v>
      </c>
      <c r="J135" s="6">
        <f t="shared" si="103"/>
        <v>-700</v>
      </c>
      <c r="K135" s="4"/>
      <c r="L135" s="4"/>
      <c r="M135" s="4"/>
      <c r="N135" s="4"/>
      <c r="O135" s="6"/>
      <c r="P135" s="6"/>
      <c r="Q135" s="6"/>
      <c r="R135" s="6"/>
      <c r="S135" s="4">
        <f t="shared" si="90"/>
        <v>182959.14285714287</v>
      </c>
      <c r="T135" s="4">
        <f t="shared" si="88"/>
        <v>8512.8571428571431</v>
      </c>
      <c r="U135" s="4">
        <f t="shared" si="88"/>
        <v>164703.71428571429</v>
      </c>
      <c r="V135" s="4">
        <f t="shared" si="88"/>
        <v>9742.5714285714294</v>
      </c>
      <c r="W135" s="6">
        <f t="shared" si="93"/>
        <v>91479.571428571435</v>
      </c>
      <c r="X135" s="6">
        <f t="shared" si="94"/>
        <v>4256.4285714285716</v>
      </c>
      <c r="Y135" s="6">
        <f t="shared" si="95"/>
        <v>82351.857142857145</v>
      </c>
      <c r="Z135" s="6">
        <f t="shared" si="96"/>
        <v>4871.2857142857147</v>
      </c>
      <c r="AA135" s="4">
        <f t="shared" si="91"/>
        <v>382.71428571428572</v>
      </c>
      <c r="AB135" s="4">
        <f t="shared" si="89"/>
        <v>27.285714285714285</v>
      </c>
      <c r="AC135" s="4">
        <f t="shared" si="89"/>
        <v>663.14285714285711</v>
      </c>
      <c r="AD135" s="4">
        <f t="shared" si="89"/>
        <v>-307.71428571428572</v>
      </c>
      <c r="AE135" s="6">
        <f t="shared" si="97"/>
        <v>191.35714285714286</v>
      </c>
      <c r="AF135" s="6">
        <f t="shared" si="98"/>
        <v>13.642857142857142</v>
      </c>
      <c r="AG135" s="6">
        <f t="shared" si="99"/>
        <v>331.57142857142856</v>
      </c>
      <c r="AH135" s="6">
        <f t="shared" si="100"/>
        <v>-153.85714285714286</v>
      </c>
      <c r="AI135" s="6">
        <f t="shared" si="104"/>
        <v>0.83405977584059787</v>
      </c>
    </row>
    <row r="136" spans="1:35" x14ac:dyDescent="0.25">
      <c r="A136">
        <v>133</v>
      </c>
      <c r="B136" s="1">
        <v>43985</v>
      </c>
      <c r="C136" s="4">
        <v>184121</v>
      </c>
      <c r="D136" s="4">
        <v>8602</v>
      </c>
      <c r="E136" s="4">
        <v>167453</v>
      </c>
      <c r="F136" s="4">
        <f t="shared" si="92"/>
        <v>8066</v>
      </c>
      <c r="G136" s="6">
        <f t="shared" si="101"/>
        <v>242</v>
      </c>
      <c r="H136" s="6">
        <f t="shared" si="102"/>
        <v>39</v>
      </c>
      <c r="I136" s="6">
        <f t="shared" si="103"/>
        <v>844</v>
      </c>
      <c r="J136" s="6">
        <f t="shared" si="103"/>
        <v>-641</v>
      </c>
      <c r="K136" s="4"/>
      <c r="L136" s="4"/>
      <c r="M136" s="4"/>
      <c r="N136" s="4"/>
      <c r="O136" s="6"/>
      <c r="P136" s="6"/>
      <c r="Q136" s="6"/>
      <c r="R136" s="6"/>
      <c r="S136" s="4">
        <f t="shared" si="90"/>
        <v>183330.14285714287</v>
      </c>
      <c r="T136" s="4">
        <f t="shared" si="88"/>
        <v>8537.7142857142862</v>
      </c>
      <c r="U136" s="4">
        <f t="shared" si="88"/>
        <v>165365.57142857142</v>
      </c>
      <c r="V136" s="4">
        <f t="shared" si="88"/>
        <v>9426.8571428571431</v>
      </c>
      <c r="W136" s="6">
        <f t="shared" si="93"/>
        <v>91665.071428571435</v>
      </c>
      <c r="X136" s="6">
        <f t="shared" si="94"/>
        <v>4268.8571428571431</v>
      </c>
      <c r="Y136" s="6">
        <f t="shared" si="95"/>
        <v>82682.78571428571</v>
      </c>
      <c r="Z136" s="6">
        <f t="shared" si="96"/>
        <v>4713.4285714285716</v>
      </c>
      <c r="AA136" s="4">
        <f t="shared" si="91"/>
        <v>371</v>
      </c>
      <c r="AB136" s="4">
        <f t="shared" si="89"/>
        <v>24.857142857142858</v>
      </c>
      <c r="AC136" s="4">
        <f t="shared" si="89"/>
        <v>661.85714285714289</v>
      </c>
      <c r="AD136" s="4">
        <f t="shared" si="89"/>
        <v>-315.71428571428572</v>
      </c>
      <c r="AE136" s="6">
        <f t="shared" si="97"/>
        <v>185.5</v>
      </c>
      <c r="AF136" s="6">
        <f t="shared" si="98"/>
        <v>12.428571428571429</v>
      </c>
      <c r="AG136" s="6">
        <f t="shared" si="99"/>
        <v>330.92857142857144</v>
      </c>
      <c r="AH136" s="6">
        <f t="shared" si="100"/>
        <v>-157.85714285714286</v>
      </c>
      <c r="AI136" s="6">
        <f t="shared" si="104"/>
        <v>0.81080237277552303</v>
      </c>
    </row>
    <row r="137" spans="1:35" x14ac:dyDescent="0.25">
      <c r="A137">
        <v>134</v>
      </c>
      <c r="B137" s="1">
        <v>43986</v>
      </c>
      <c r="C137" s="4">
        <v>184472</v>
      </c>
      <c r="D137" s="4">
        <v>8635</v>
      </c>
      <c r="E137" s="4">
        <v>167909</v>
      </c>
      <c r="F137" s="4">
        <f t="shared" si="92"/>
        <v>7928</v>
      </c>
      <c r="G137" s="6">
        <f t="shared" si="101"/>
        <v>351</v>
      </c>
      <c r="H137" s="6">
        <f t="shared" si="102"/>
        <v>33</v>
      </c>
      <c r="I137" s="6">
        <f t="shared" si="103"/>
        <v>456</v>
      </c>
      <c r="J137" s="6">
        <f t="shared" si="103"/>
        <v>-138</v>
      </c>
      <c r="K137" s="4"/>
      <c r="L137" s="4"/>
      <c r="M137" s="4"/>
      <c r="N137" s="4"/>
      <c r="O137" s="6"/>
      <c r="P137" s="6"/>
      <c r="Q137" s="6"/>
      <c r="R137" s="6"/>
      <c r="S137" s="4">
        <f t="shared" si="90"/>
        <v>183655.28571428571</v>
      </c>
      <c r="T137" s="4">
        <f t="shared" si="88"/>
        <v>8561.2857142857138</v>
      </c>
      <c r="U137" s="4">
        <f t="shared" si="88"/>
        <v>166015.42857142858</v>
      </c>
      <c r="V137" s="4">
        <f t="shared" si="88"/>
        <v>9078.5714285714294</v>
      </c>
      <c r="W137" s="6">
        <f t="shared" si="93"/>
        <v>91827.642857142855</v>
      </c>
      <c r="X137" s="6">
        <f t="shared" si="94"/>
        <v>4280.6428571428569</v>
      </c>
      <c r="Y137" s="6">
        <f t="shared" si="95"/>
        <v>83007.71428571429</v>
      </c>
      <c r="Z137" s="6">
        <f t="shared" si="96"/>
        <v>4539.2857142857147</v>
      </c>
      <c r="AA137" s="4">
        <f t="shared" si="91"/>
        <v>325.14285714285717</v>
      </c>
      <c r="AB137" s="4">
        <f t="shared" si="89"/>
        <v>23.571428571428573</v>
      </c>
      <c r="AC137" s="4">
        <f t="shared" si="89"/>
        <v>649.85714285714289</v>
      </c>
      <c r="AD137" s="4">
        <f t="shared" si="89"/>
        <v>-348.28571428571428</v>
      </c>
      <c r="AE137" s="6">
        <f t="shared" si="97"/>
        <v>162.57142857142858</v>
      </c>
      <c r="AF137" s="6">
        <f t="shared" si="98"/>
        <v>11.785714285714286</v>
      </c>
      <c r="AG137" s="6">
        <f t="shared" si="99"/>
        <v>324.92857142857144</v>
      </c>
      <c r="AH137" s="6">
        <f t="shared" si="100"/>
        <v>-174.14285714285714</v>
      </c>
      <c r="AI137" s="6">
        <f t="shared" si="104"/>
        <v>0.73848150551589886</v>
      </c>
    </row>
    <row r="138" spans="1:35" x14ac:dyDescent="0.25">
      <c r="A138">
        <v>135</v>
      </c>
      <c r="B138" s="1">
        <v>43987</v>
      </c>
      <c r="C138" s="4">
        <v>184924</v>
      </c>
      <c r="D138" s="4">
        <v>8658</v>
      </c>
      <c r="E138" s="4">
        <v>168480</v>
      </c>
      <c r="F138" s="4">
        <f t="shared" si="92"/>
        <v>7786</v>
      </c>
      <c r="G138" s="6">
        <f t="shared" si="101"/>
        <v>452</v>
      </c>
      <c r="H138" s="6">
        <f t="shared" si="102"/>
        <v>23</v>
      </c>
      <c r="I138" s="6">
        <f t="shared" si="103"/>
        <v>571</v>
      </c>
      <c r="J138" s="6">
        <f t="shared" si="103"/>
        <v>-142</v>
      </c>
      <c r="K138" s="4"/>
      <c r="L138" s="4"/>
      <c r="M138" s="4"/>
      <c r="N138" s="4"/>
      <c r="O138" s="6"/>
      <c r="P138" s="6"/>
      <c r="Q138" s="6"/>
      <c r="R138" s="6"/>
      <c r="S138" s="4">
        <f t="shared" si="90"/>
        <v>183941.28571428571</v>
      </c>
      <c r="T138" s="4">
        <f t="shared" si="88"/>
        <v>8583.2857142857138</v>
      </c>
      <c r="U138" s="4">
        <f t="shared" si="88"/>
        <v>166620.42857142858</v>
      </c>
      <c r="V138" s="4">
        <f t="shared" si="88"/>
        <v>8737.5714285714294</v>
      </c>
      <c r="W138" s="6">
        <f t="shared" si="93"/>
        <v>91970.642857142855</v>
      </c>
      <c r="X138" s="6">
        <f t="shared" si="94"/>
        <v>4291.6428571428569</v>
      </c>
      <c r="Y138" s="6">
        <f t="shared" si="95"/>
        <v>83310.21428571429</v>
      </c>
      <c r="Z138" s="6">
        <f t="shared" si="96"/>
        <v>4368.7857142857147</v>
      </c>
      <c r="AA138" s="4">
        <f t="shared" si="91"/>
        <v>286</v>
      </c>
      <c r="AB138" s="4">
        <f t="shared" si="89"/>
        <v>22</v>
      </c>
      <c r="AC138" s="4">
        <f t="shared" si="89"/>
        <v>605</v>
      </c>
      <c r="AD138" s="4">
        <f t="shared" si="89"/>
        <v>-341</v>
      </c>
      <c r="AE138" s="6">
        <f t="shared" si="97"/>
        <v>143</v>
      </c>
      <c r="AF138" s="6">
        <f t="shared" si="98"/>
        <v>11</v>
      </c>
      <c r="AG138" s="6">
        <f t="shared" si="99"/>
        <v>302.5</v>
      </c>
      <c r="AH138" s="6">
        <f t="shared" si="100"/>
        <v>-170.5</v>
      </c>
      <c r="AI138" s="6">
        <f t="shared" si="104"/>
        <v>0.6686706746826987</v>
      </c>
    </row>
    <row r="139" spans="1:35" x14ac:dyDescent="0.25">
      <c r="A139">
        <v>136</v>
      </c>
      <c r="B139" s="1">
        <v>43988</v>
      </c>
      <c r="C139" s="4">
        <v>185450</v>
      </c>
      <c r="D139" s="4">
        <v>8673</v>
      </c>
      <c r="E139" s="4">
        <v>168958</v>
      </c>
      <c r="F139" s="4">
        <f t="shared" si="92"/>
        <v>7819</v>
      </c>
      <c r="G139" s="6">
        <f t="shared" si="101"/>
        <v>526</v>
      </c>
      <c r="H139" s="6">
        <f t="shared" si="102"/>
        <v>15</v>
      </c>
      <c r="I139" s="6">
        <f t="shared" si="103"/>
        <v>478</v>
      </c>
      <c r="J139" s="6">
        <f t="shared" si="103"/>
        <v>33</v>
      </c>
      <c r="K139" s="4"/>
      <c r="L139" s="4"/>
      <c r="M139" s="4"/>
      <c r="N139" s="4"/>
      <c r="O139" s="6"/>
      <c r="P139" s="6"/>
      <c r="Q139" s="6"/>
      <c r="R139" s="6"/>
      <c r="S139" s="4">
        <f t="shared" si="90"/>
        <v>184264.28571428571</v>
      </c>
      <c r="T139" s="4">
        <f t="shared" si="88"/>
        <v>8603.7142857142862</v>
      </c>
      <c r="U139" s="4">
        <f t="shared" si="88"/>
        <v>167199</v>
      </c>
      <c r="V139" s="4">
        <f t="shared" si="88"/>
        <v>8461.5714285714294</v>
      </c>
      <c r="W139" s="6">
        <f t="shared" si="93"/>
        <v>92132.142857142855</v>
      </c>
      <c r="X139" s="6">
        <f t="shared" si="94"/>
        <v>4301.8571428571431</v>
      </c>
      <c r="Y139" s="6">
        <f t="shared" si="95"/>
        <v>83599.5</v>
      </c>
      <c r="Z139" s="6">
        <f t="shared" si="96"/>
        <v>4230.7857142857147</v>
      </c>
      <c r="AA139" s="4">
        <f t="shared" si="91"/>
        <v>323</v>
      </c>
      <c r="AB139" s="4">
        <f t="shared" si="89"/>
        <v>20.428571428571427</v>
      </c>
      <c r="AC139" s="4">
        <f t="shared" si="89"/>
        <v>578.57142857142856</v>
      </c>
      <c r="AD139" s="4">
        <f t="shared" si="89"/>
        <v>-276</v>
      </c>
      <c r="AE139" s="6">
        <f t="shared" si="97"/>
        <v>161.5</v>
      </c>
      <c r="AF139" s="6">
        <f t="shared" si="98"/>
        <v>10.214285714285714</v>
      </c>
      <c r="AG139" s="6">
        <f t="shared" si="99"/>
        <v>289.28571428571428</v>
      </c>
      <c r="AH139" s="6">
        <f t="shared" si="100"/>
        <v>-138</v>
      </c>
      <c r="AI139" s="6">
        <f t="shared" si="104"/>
        <v>0.84397163120567376</v>
      </c>
    </row>
    <row r="140" spans="1:35" x14ac:dyDescent="0.25">
      <c r="A140">
        <v>137</v>
      </c>
      <c r="B140" s="1">
        <v>43989</v>
      </c>
      <c r="C140" s="4">
        <v>185750</v>
      </c>
      <c r="D140" s="4">
        <v>8685</v>
      </c>
      <c r="E140" s="4">
        <v>169224</v>
      </c>
      <c r="F140" s="4">
        <f t="shared" si="92"/>
        <v>7841</v>
      </c>
      <c r="G140" s="6">
        <f t="shared" si="101"/>
        <v>300</v>
      </c>
      <c r="H140" s="6">
        <f t="shared" si="102"/>
        <v>12</v>
      </c>
      <c r="I140" s="6">
        <f t="shared" si="103"/>
        <v>266</v>
      </c>
      <c r="J140" s="6">
        <f t="shared" si="103"/>
        <v>22</v>
      </c>
      <c r="K140" s="4"/>
      <c r="L140" s="4"/>
      <c r="M140" s="4"/>
      <c r="N140" s="4"/>
      <c r="O140" s="6"/>
      <c r="P140" s="6"/>
      <c r="Q140" s="6"/>
      <c r="R140" s="6"/>
      <c r="S140" s="4">
        <f t="shared" si="90"/>
        <v>184598.57142857142</v>
      </c>
      <c r="T140" s="4">
        <f t="shared" si="88"/>
        <v>8624.4285714285706</v>
      </c>
      <c r="U140" s="4">
        <f t="shared" si="88"/>
        <v>167752.14285714287</v>
      </c>
      <c r="V140" s="4">
        <f t="shared" si="88"/>
        <v>8222</v>
      </c>
      <c r="W140" s="6">
        <f t="shared" si="93"/>
        <v>92299.28571428571</v>
      </c>
      <c r="X140" s="6">
        <f t="shared" si="94"/>
        <v>4312.2142857142853</v>
      </c>
      <c r="Y140" s="6">
        <f t="shared" si="95"/>
        <v>83876.071428571435</v>
      </c>
      <c r="Z140" s="6">
        <f t="shared" si="96"/>
        <v>4111</v>
      </c>
      <c r="AA140" s="4">
        <f t="shared" si="91"/>
        <v>334.28571428571428</v>
      </c>
      <c r="AB140" s="4">
        <f t="shared" si="89"/>
        <v>20.714285714285715</v>
      </c>
      <c r="AC140" s="4">
        <f t="shared" si="89"/>
        <v>553.14285714285711</v>
      </c>
      <c r="AD140" s="4">
        <f t="shared" si="89"/>
        <v>-239.57142857142858</v>
      </c>
      <c r="AE140" s="6">
        <f t="shared" si="97"/>
        <v>167.14285714285714</v>
      </c>
      <c r="AF140" s="6">
        <f t="shared" si="98"/>
        <v>10.357142857142858</v>
      </c>
      <c r="AG140" s="6">
        <f t="shared" si="99"/>
        <v>276.57142857142856</v>
      </c>
      <c r="AH140" s="6">
        <f t="shared" si="100"/>
        <v>-119.78571428571429</v>
      </c>
      <c r="AI140" s="6">
        <f t="shared" si="104"/>
        <v>0.9010396611474778</v>
      </c>
    </row>
    <row r="141" spans="1:35" x14ac:dyDescent="0.25">
      <c r="A141">
        <v>138</v>
      </c>
      <c r="B141" s="1">
        <v>43990</v>
      </c>
      <c r="C141" s="4">
        <v>186109</v>
      </c>
      <c r="D141" s="4">
        <v>8695</v>
      </c>
      <c r="E141" s="4">
        <v>169556</v>
      </c>
      <c r="F141" s="4">
        <f t="shared" si="92"/>
        <v>7858</v>
      </c>
      <c r="G141" s="6">
        <f t="shared" si="101"/>
        <v>359</v>
      </c>
      <c r="H141" s="6">
        <f t="shared" si="102"/>
        <v>10</v>
      </c>
      <c r="I141" s="6">
        <f t="shared" si="103"/>
        <v>332</v>
      </c>
      <c r="J141" s="6">
        <f t="shared" si="103"/>
        <v>17</v>
      </c>
      <c r="K141" s="4"/>
      <c r="L141" s="4"/>
      <c r="M141" s="4"/>
      <c r="N141" s="4"/>
      <c r="O141" s="6"/>
      <c r="P141" s="6"/>
      <c r="Q141" s="6"/>
      <c r="R141" s="6"/>
      <c r="S141" s="4">
        <f t="shared" si="90"/>
        <v>184957.85714285713</v>
      </c>
      <c r="T141" s="4">
        <f t="shared" si="90"/>
        <v>8644.4285714285706</v>
      </c>
      <c r="U141" s="4">
        <f t="shared" si="90"/>
        <v>168312.71428571429</v>
      </c>
      <c r="V141" s="4">
        <f t="shared" si="90"/>
        <v>8000.7142857142853</v>
      </c>
      <c r="W141" s="6">
        <f t="shared" si="93"/>
        <v>92478.928571428565</v>
      </c>
      <c r="X141" s="6">
        <f t="shared" si="94"/>
        <v>4322.2142857142853</v>
      </c>
      <c r="Y141" s="6">
        <f t="shared" si="95"/>
        <v>84156.357142857145</v>
      </c>
      <c r="Z141" s="6">
        <f t="shared" si="96"/>
        <v>4000.3571428571427</v>
      </c>
      <c r="AA141" s="4">
        <f t="shared" si="91"/>
        <v>359.28571428571428</v>
      </c>
      <c r="AB141" s="4">
        <f t="shared" si="91"/>
        <v>20</v>
      </c>
      <c r="AC141" s="4">
        <f t="shared" si="91"/>
        <v>560.57142857142856</v>
      </c>
      <c r="AD141" s="4">
        <f t="shared" si="91"/>
        <v>-221.28571428571428</v>
      </c>
      <c r="AE141" s="6">
        <f t="shared" si="97"/>
        <v>179.64285714285714</v>
      </c>
      <c r="AF141" s="6">
        <f t="shared" si="98"/>
        <v>10</v>
      </c>
      <c r="AG141" s="6">
        <f t="shared" si="99"/>
        <v>280.28571428571428</v>
      </c>
      <c r="AH141" s="6">
        <f t="shared" si="100"/>
        <v>-110.64285714285714</v>
      </c>
      <c r="AI141" s="6">
        <f t="shared" si="104"/>
        <v>1.1050087873462213</v>
      </c>
    </row>
    <row r="142" spans="1:35" x14ac:dyDescent="0.25">
      <c r="A142">
        <v>139</v>
      </c>
      <c r="B142" s="1">
        <v>43991</v>
      </c>
      <c r="C142" s="4">
        <v>186506</v>
      </c>
      <c r="D142" s="4">
        <v>8736</v>
      </c>
      <c r="E142" s="4">
        <v>170129</v>
      </c>
      <c r="F142" s="4">
        <f t="shared" si="92"/>
        <v>7641</v>
      </c>
      <c r="G142" s="6">
        <f t="shared" si="101"/>
        <v>397</v>
      </c>
      <c r="H142" s="6">
        <f t="shared" si="102"/>
        <v>41</v>
      </c>
      <c r="I142" s="6">
        <f t="shared" si="103"/>
        <v>573</v>
      </c>
      <c r="J142" s="6">
        <f t="shared" si="103"/>
        <v>-217</v>
      </c>
      <c r="K142" s="4"/>
      <c r="L142" s="4"/>
      <c r="M142" s="4"/>
      <c r="N142" s="4"/>
      <c r="O142" s="6"/>
      <c r="P142" s="6"/>
      <c r="Q142" s="6"/>
      <c r="R142" s="6"/>
      <c r="S142" s="4">
        <f t="shared" ref="S142:V157" si="105">IF(COUNT(C136:C142) &lt;&gt; 0,SUM(C136:C142)/COUNT(C136:C142),0)</f>
        <v>185333.14285714287</v>
      </c>
      <c r="T142" s="4">
        <f t="shared" si="105"/>
        <v>8669.1428571428569</v>
      </c>
      <c r="U142" s="4">
        <f t="shared" si="105"/>
        <v>168815.57142857142</v>
      </c>
      <c r="V142" s="4">
        <f t="shared" si="105"/>
        <v>7848.4285714285716</v>
      </c>
      <c r="W142" s="6">
        <f t="shared" si="93"/>
        <v>92666.571428571435</v>
      </c>
      <c r="X142" s="6">
        <f t="shared" si="94"/>
        <v>4334.5714285714284</v>
      </c>
      <c r="Y142" s="6">
        <f t="shared" si="95"/>
        <v>84407.78571428571</v>
      </c>
      <c r="Z142" s="6">
        <f t="shared" si="96"/>
        <v>3924.2142857142858</v>
      </c>
      <c r="AA142" s="4">
        <f t="shared" ref="AA142:AD157" si="106">IF(COUNT(G136:G142) &lt;&gt; 0,SUM(G136:G142)/COUNT(G136:G142),0)</f>
        <v>375.28571428571428</v>
      </c>
      <c r="AB142" s="4">
        <f t="shared" si="106"/>
        <v>24.714285714285715</v>
      </c>
      <c r="AC142" s="4">
        <f t="shared" si="106"/>
        <v>502.85714285714283</v>
      </c>
      <c r="AD142" s="4">
        <f t="shared" si="106"/>
        <v>-152.28571428571428</v>
      </c>
      <c r="AE142" s="6">
        <f t="shared" si="97"/>
        <v>187.64285714285714</v>
      </c>
      <c r="AF142" s="6">
        <f t="shared" si="98"/>
        <v>12.357142857142858</v>
      </c>
      <c r="AG142" s="6">
        <f t="shared" si="99"/>
        <v>251.42857142857142</v>
      </c>
      <c r="AH142" s="6">
        <f t="shared" si="100"/>
        <v>-76.142857142857139</v>
      </c>
      <c r="AI142" s="6">
        <f t="shared" si="104"/>
        <v>1.3121878121878121</v>
      </c>
    </row>
    <row r="143" spans="1:35" x14ac:dyDescent="0.25">
      <c r="A143">
        <v>140</v>
      </c>
      <c r="B143" s="1">
        <v>43992</v>
      </c>
      <c r="C143" s="4">
        <v>186522</v>
      </c>
      <c r="D143" s="4">
        <v>8752</v>
      </c>
      <c r="E143" s="4">
        <v>170630</v>
      </c>
      <c r="F143" s="4">
        <f t="shared" si="92"/>
        <v>7140</v>
      </c>
      <c r="G143" s="6">
        <f t="shared" si="101"/>
        <v>16</v>
      </c>
      <c r="H143" s="6">
        <f t="shared" si="102"/>
        <v>16</v>
      </c>
      <c r="I143" s="6">
        <f t="shared" si="103"/>
        <v>501</v>
      </c>
      <c r="J143" s="6">
        <f t="shared" si="103"/>
        <v>-501</v>
      </c>
      <c r="K143" s="4"/>
      <c r="L143" s="4"/>
      <c r="M143" s="4"/>
      <c r="N143" s="4"/>
      <c r="O143" s="6"/>
      <c r="P143" s="6"/>
      <c r="Q143" s="6"/>
      <c r="R143" s="6"/>
      <c r="S143" s="4">
        <f t="shared" ref="S143:V158" si="107">IF(COUNT(C137:C143) &lt;&gt; 0,SUM(C137:C143)/COUNT(C137:C143),0)</f>
        <v>185676.14285714287</v>
      </c>
      <c r="T143" s="4">
        <f t="shared" si="105"/>
        <v>8690.5714285714294</v>
      </c>
      <c r="U143" s="4">
        <f t="shared" si="105"/>
        <v>169269.42857142858</v>
      </c>
      <c r="V143" s="4">
        <f t="shared" si="105"/>
        <v>7716.1428571428569</v>
      </c>
      <c r="W143" s="6">
        <f t="shared" si="93"/>
        <v>92838.071428571435</v>
      </c>
      <c r="X143" s="6">
        <f t="shared" si="94"/>
        <v>4345.2857142857147</v>
      </c>
      <c r="Y143" s="6">
        <f t="shared" si="95"/>
        <v>84634.71428571429</v>
      </c>
      <c r="Z143" s="6">
        <f t="shared" si="96"/>
        <v>3858.0714285714284</v>
      </c>
      <c r="AA143" s="4">
        <f t="shared" ref="AA143:AD158" si="108">IF(COUNT(G137:G143) &lt;&gt; 0,SUM(G137:G143)/COUNT(G137:G143),0)</f>
        <v>343</v>
      </c>
      <c r="AB143" s="4">
        <f t="shared" si="106"/>
        <v>21.428571428571427</v>
      </c>
      <c r="AC143" s="4">
        <f t="shared" si="106"/>
        <v>453.85714285714283</v>
      </c>
      <c r="AD143" s="4">
        <f t="shared" si="106"/>
        <v>-132.28571428571428</v>
      </c>
      <c r="AE143" s="6">
        <f t="shared" si="97"/>
        <v>171.5</v>
      </c>
      <c r="AF143" s="6">
        <f t="shared" si="98"/>
        <v>10.714285714285714</v>
      </c>
      <c r="AG143" s="6">
        <f t="shared" si="99"/>
        <v>226.92857142857142</v>
      </c>
      <c r="AH143" s="6">
        <f t="shared" si="100"/>
        <v>-66.142857142857139</v>
      </c>
      <c r="AI143" s="6">
        <f t="shared" si="104"/>
        <v>1.0619195046439629</v>
      </c>
    </row>
    <row r="144" spans="1:35" x14ac:dyDescent="0.25">
      <c r="A144">
        <v>141</v>
      </c>
      <c r="B144" s="1">
        <v>43993</v>
      </c>
      <c r="C144" s="4">
        <v>186691</v>
      </c>
      <c r="D144" s="4">
        <v>8772</v>
      </c>
      <c r="E144" s="4">
        <v>170961</v>
      </c>
      <c r="F144" s="4">
        <f t="shared" si="92"/>
        <v>6958</v>
      </c>
      <c r="G144" s="6">
        <f t="shared" si="101"/>
        <v>169</v>
      </c>
      <c r="H144" s="6">
        <f t="shared" si="102"/>
        <v>20</v>
      </c>
      <c r="I144" s="6">
        <f t="shared" si="103"/>
        <v>331</v>
      </c>
      <c r="J144" s="6">
        <f t="shared" si="103"/>
        <v>-182</v>
      </c>
      <c r="K144" s="4"/>
      <c r="L144" s="4"/>
      <c r="M144" s="4"/>
      <c r="N144" s="4"/>
      <c r="O144" s="6"/>
      <c r="P144" s="6"/>
      <c r="Q144" s="6"/>
      <c r="R144" s="6"/>
      <c r="S144" s="4">
        <f t="shared" si="107"/>
        <v>185993.14285714287</v>
      </c>
      <c r="T144" s="4">
        <f t="shared" si="105"/>
        <v>8710.1428571428569</v>
      </c>
      <c r="U144" s="4">
        <f t="shared" si="105"/>
        <v>169705.42857142858</v>
      </c>
      <c r="V144" s="4">
        <f t="shared" si="105"/>
        <v>7577.5714285714284</v>
      </c>
      <c r="W144" s="6">
        <f t="shared" si="93"/>
        <v>92996.571428571435</v>
      </c>
      <c r="X144" s="6">
        <f t="shared" si="94"/>
        <v>4355.0714285714284</v>
      </c>
      <c r="Y144" s="6">
        <f t="shared" si="95"/>
        <v>84852.71428571429</v>
      </c>
      <c r="Z144" s="6">
        <f t="shared" si="96"/>
        <v>3788.7857142857142</v>
      </c>
      <c r="AA144" s="4">
        <f t="shared" si="108"/>
        <v>317</v>
      </c>
      <c r="AB144" s="4">
        <f t="shared" si="106"/>
        <v>19.571428571428573</v>
      </c>
      <c r="AC144" s="4">
        <f t="shared" si="106"/>
        <v>436</v>
      </c>
      <c r="AD144" s="4">
        <f t="shared" si="106"/>
        <v>-138.57142857142858</v>
      </c>
      <c r="AE144" s="6">
        <f t="shared" si="97"/>
        <v>158.5</v>
      </c>
      <c r="AF144" s="6">
        <f t="shared" si="98"/>
        <v>9.7857142857142865</v>
      </c>
      <c r="AG144" s="6">
        <f t="shared" si="99"/>
        <v>218</v>
      </c>
      <c r="AH144" s="6">
        <f t="shared" si="100"/>
        <v>-69.285714285714292</v>
      </c>
      <c r="AI144" s="6">
        <f t="shared" si="104"/>
        <v>0.94829059829059836</v>
      </c>
    </row>
    <row r="145" spans="1:35" x14ac:dyDescent="0.25">
      <c r="A145">
        <v>142</v>
      </c>
      <c r="B145" s="1">
        <v>43994</v>
      </c>
      <c r="C145" s="4">
        <v>187226</v>
      </c>
      <c r="D145" s="4">
        <v>8783</v>
      </c>
      <c r="E145" s="4">
        <v>171535</v>
      </c>
      <c r="F145" s="4">
        <f t="shared" si="92"/>
        <v>6908</v>
      </c>
      <c r="G145" s="6">
        <f t="shared" si="101"/>
        <v>535</v>
      </c>
      <c r="H145" s="6">
        <f t="shared" si="102"/>
        <v>11</v>
      </c>
      <c r="I145" s="6">
        <f t="shared" si="103"/>
        <v>574</v>
      </c>
      <c r="J145" s="6">
        <f t="shared" si="103"/>
        <v>-50</v>
      </c>
      <c r="K145" s="4"/>
      <c r="L145" s="4"/>
      <c r="M145" s="4"/>
      <c r="N145" s="4"/>
      <c r="O145" s="6"/>
      <c r="P145" s="6"/>
      <c r="Q145" s="6"/>
      <c r="R145" s="6"/>
      <c r="S145" s="4">
        <f t="shared" si="107"/>
        <v>186322</v>
      </c>
      <c r="T145" s="4">
        <f t="shared" si="105"/>
        <v>8728</v>
      </c>
      <c r="U145" s="4">
        <f t="shared" si="105"/>
        <v>170141.85714285713</v>
      </c>
      <c r="V145" s="4">
        <f t="shared" si="105"/>
        <v>7452.1428571428569</v>
      </c>
      <c r="W145" s="6">
        <f t="shared" si="93"/>
        <v>93161</v>
      </c>
      <c r="X145" s="6">
        <f t="shared" si="94"/>
        <v>4364</v>
      </c>
      <c r="Y145" s="6">
        <f t="shared" si="95"/>
        <v>85070.928571428565</v>
      </c>
      <c r="Z145" s="6">
        <f t="shared" si="96"/>
        <v>3726.0714285714284</v>
      </c>
      <c r="AA145" s="4">
        <f t="shared" si="108"/>
        <v>328.85714285714283</v>
      </c>
      <c r="AB145" s="4">
        <f t="shared" si="106"/>
        <v>17.857142857142858</v>
      </c>
      <c r="AC145" s="4">
        <f t="shared" si="106"/>
        <v>436.42857142857144</v>
      </c>
      <c r="AD145" s="4">
        <f t="shared" si="106"/>
        <v>-125.42857142857143</v>
      </c>
      <c r="AE145" s="6">
        <f t="shared" si="97"/>
        <v>164.42857142857142</v>
      </c>
      <c r="AF145" s="6">
        <f t="shared" si="98"/>
        <v>8.9285714285714288</v>
      </c>
      <c r="AG145" s="6">
        <f t="shared" si="99"/>
        <v>218.21428571428572</v>
      </c>
      <c r="AH145" s="6">
        <f t="shared" si="100"/>
        <v>-62.714285714285715</v>
      </c>
      <c r="AI145" s="6">
        <f t="shared" si="104"/>
        <v>0.91530815109343933</v>
      </c>
    </row>
    <row r="146" spans="1:35" x14ac:dyDescent="0.25">
      <c r="A146">
        <v>143</v>
      </c>
      <c r="B146" s="1">
        <v>43995</v>
      </c>
      <c r="C146" s="4">
        <v>187267</v>
      </c>
      <c r="D146" s="4">
        <v>8793</v>
      </c>
      <c r="E146" s="4">
        <v>171970</v>
      </c>
      <c r="F146" s="4">
        <f t="shared" si="92"/>
        <v>6504</v>
      </c>
      <c r="G146" s="6">
        <f t="shared" si="101"/>
        <v>41</v>
      </c>
      <c r="H146" s="6">
        <f t="shared" si="102"/>
        <v>10</v>
      </c>
      <c r="I146" s="6">
        <f t="shared" si="103"/>
        <v>435</v>
      </c>
      <c r="J146" s="6">
        <f t="shared" si="103"/>
        <v>-404</v>
      </c>
      <c r="K146" s="4"/>
      <c r="L146" s="4"/>
      <c r="M146" s="4"/>
      <c r="N146" s="4"/>
      <c r="O146" s="6"/>
      <c r="P146" s="6"/>
      <c r="Q146" s="6"/>
      <c r="R146" s="6"/>
      <c r="S146" s="4">
        <f t="shared" si="107"/>
        <v>186581.57142857142</v>
      </c>
      <c r="T146" s="4">
        <f t="shared" si="105"/>
        <v>8745.1428571428569</v>
      </c>
      <c r="U146" s="4">
        <f t="shared" si="105"/>
        <v>170572.14285714287</v>
      </c>
      <c r="V146" s="4">
        <f t="shared" si="105"/>
        <v>7264.2857142857147</v>
      </c>
      <c r="W146" s="6">
        <f t="shared" si="93"/>
        <v>93290.78571428571</v>
      </c>
      <c r="X146" s="6">
        <f t="shared" si="94"/>
        <v>4372.5714285714284</v>
      </c>
      <c r="Y146" s="6">
        <f t="shared" si="95"/>
        <v>85286.071428571435</v>
      </c>
      <c r="Z146" s="6">
        <f t="shared" si="96"/>
        <v>3632.1428571428573</v>
      </c>
      <c r="AA146" s="4">
        <f t="shared" si="108"/>
        <v>259.57142857142856</v>
      </c>
      <c r="AB146" s="4">
        <f t="shared" si="106"/>
        <v>17.142857142857142</v>
      </c>
      <c r="AC146" s="4">
        <f t="shared" si="106"/>
        <v>430.28571428571428</v>
      </c>
      <c r="AD146" s="4">
        <f t="shared" si="106"/>
        <v>-187.85714285714286</v>
      </c>
      <c r="AE146" s="6">
        <f t="shared" si="97"/>
        <v>129.78571428571428</v>
      </c>
      <c r="AF146" s="6">
        <f t="shared" si="98"/>
        <v>8.5714285714285712</v>
      </c>
      <c r="AG146" s="6">
        <f t="shared" si="99"/>
        <v>215.14285714285714</v>
      </c>
      <c r="AH146" s="6">
        <f t="shared" si="100"/>
        <v>-93.928571428571431</v>
      </c>
      <c r="AI146" s="6">
        <f t="shared" si="104"/>
        <v>0.69166349448039588</v>
      </c>
    </row>
    <row r="147" spans="1:35" x14ac:dyDescent="0.25">
      <c r="A147">
        <v>144</v>
      </c>
      <c r="B147" s="1">
        <v>43996</v>
      </c>
      <c r="C147" s="4">
        <v>187518</v>
      </c>
      <c r="D147" s="4">
        <v>8801</v>
      </c>
      <c r="E147" s="4">
        <v>172089</v>
      </c>
      <c r="F147" s="4">
        <f t="shared" si="92"/>
        <v>6628</v>
      </c>
      <c r="G147" s="6">
        <f t="shared" si="101"/>
        <v>251</v>
      </c>
      <c r="H147" s="6">
        <f t="shared" si="102"/>
        <v>8</v>
      </c>
      <c r="I147" s="6">
        <f t="shared" si="103"/>
        <v>119</v>
      </c>
      <c r="J147" s="6">
        <f t="shared" si="103"/>
        <v>124</v>
      </c>
      <c r="K147" s="4"/>
      <c r="L147" s="4"/>
      <c r="M147" s="4"/>
      <c r="N147" s="4"/>
      <c r="O147" s="6"/>
      <c r="P147" s="6"/>
      <c r="Q147" s="6"/>
      <c r="R147" s="6"/>
      <c r="S147" s="4">
        <f t="shared" si="107"/>
        <v>186834.14285714287</v>
      </c>
      <c r="T147" s="4">
        <f t="shared" si="105"/>
        <v>8761.7142857142862</v>
      </c>
      <c r="U147" s="4">
        <f t="shared" si="105"/>
        <v>170981.42857142858</v>
      </c>
      <c r="V147" s="4">
        <f t="shared" si="105"/>
        <v>7091</v>
      </c>
      <c r="W147" s="6">
        <f t="shared" si="93"/>
        <v>93417.071428571435</v>
      </c>
      <c r="X147" s="6">
        <f t="shared" si="94"/>
        <v>4380.8571428571431</v>
      </c>
      <c r="Y147" s="6">
        <f t="shared" si="95"/>
        <v>85490.71428571429</v>
      </c>
      <c r="Z147" s="6">
        <f t="shared" si="96"/>
        <v>3545.5</v>
      </c>
      <c r="AA147" s="4">
        <f t="shared" si="108"/>
        <v>252.57142857142858</v>
      </c>
      <c r="AB147" s="4">
        <f t="shared" si="106"/>
        <v>16.571428571428573</v>
      </c>
      <c r="AC147" s="4">
        <f t="shared" si="106"/>
        <v>409.28571428571428</v>
      </c>
      <c r="AD147" s="4">
        <f t="shared" si="106"/>
        <v>-173.28571428571428</v>
      </c>
      <c r="AE147" s="6">
        <f t="shared" si="97"/>
        <v>126.28571428571429</v>
      </c>
      <c r="AF147" s="6">
        <f t="shared" si="98"/>
        <v>8.2857142857142865</v>
      </c>
      <c r="AG147" s="6">
        <f t="shared" si="99"/>
        <v>204.64285714285714</v>
      </c>
      <c r="AH147" s="6">
        <f t="shared" si="100"/>
        <v>-86.642857142857139</v>
      </c>
      <c r="AI147" s="6">
        <f t="shared" si="104"/>
        <v>0.73635985006247395</v>
      </c>
    </row>
    <row r="148" spans="1:35" x14ac:dyDescent="0.25">
      <c r="A148">
        <v>145</v>
      </c>
      <c r="B148" s="1">
        <v>43997</v>
      </c>
      <c r="C148" s="4">
        <v>187682</v>
      </c>
      <c r="D148" s="4">
        <v>8807</v>
      </c>
      <c r="E148" s="4">
        <v>172692</v>
      </c>
      <c r="F148" s="4">
        <f t="shared" si="92"/>
        <v>6183</v>
      </c>
      <c r="G148" s="6">
        <f t="shared" si="101"/>
        <v>164</v>
      </c>
      <c r="H148" s="6">
        <f t="shared" si="102"/>
        <v>6</v>
      </c>
      <c r="I148" s="6">
        <f t="shared" si="103"/>
        <v>603</v>
      </c>
      <c r="J148" s="6">
        <f t="shared" si="103"/>
        <v>-445</v>
      </c>
      <c r="K148" s="4"/>
      <c r="L148" s="4"/>
      <c r="M148" s="4"/>
      <c r="N148" s="4"/>
      <c r="O148" s="6"/>
      <c r="P148" s="6"/>
      <c r="Q148" s="6"/>
      <c r="R148" s="6"/>
      <c r="S148" s="4">
        <f t="shared" si="107"/>
        <v>187058.85714285713</v>
      </c>
      <c r="T148" s="4">
        <f t="shared" si="105"/>
        <v>8777.7142857142862</v>
      </c>
      <c r="U148" s="4">
        <f t="shared" si="105"/>
        <v>171429.42857142858</v>
      </c>
      <c r="V148" s="4">
        <f t="shared" si="105"/>
        <v>6851.7142857142853</v>
      </c>
      <c r="W148" s="6">
        <f t="shared" si="93"/>
        <v>93529.428571428565</v>
      </c>
      <c r="X148" s="6">
        <f t="shared" si="94"/>
        <v>4388.8571428571431</v>
      </c>
      <c r="Y148" s="6">
        <f t="shared" si="95"/>
        <v>85714.71428571429</v>
      </c>
      <c r="Z148" s="6">
        <f t="shared" si="96"/>
        <v>3425.8571428571427</v>
      </c>
      <c r="AA148" s="4">
        <f t="shared" si="108"/>
        <v>224.71428571428572</v>
      </c>
      <c r="AB148" s="4">
        <f t="shared" si="106"/>
        <v>16</v>
      </c>
      <c r="AC148" s="4">
        <f t="shared" si="106"/>
        <v>448</v>
      </c>
      <c r="AD148" s="4">
        <f t="shared" si="106"/>
        <v>-239.28571428571428</v>
      </c>
      <c r="AE148" s="6">
        <f t="shared" si="97"/>
        <v>112.35714285714286</v>
      </c>
      <c r="AF148" s="6">
        <f t="shared" si="98"/>
        <v>8</v>
      </c>
      <c r="AG148" s="6">
        <f t="shared" si="99"/>
        <v>224</v>
      </c>
      <c r="AH148" s="6">
        <f t="shared" si="100"/>
        <v>-119.64285714285714</v>
      </c>
      <c r="AI148" s="6">
        <f t="shared" si="104"/>
        <v>0.70887787291572779</v>
      </c>
    </row>
    <row r="149" spans="1:35" x14ac:dyDescent="0.25">
      <c r="A149">
        <v>146</v>
      </c>
      <c r="B149" s="1">
        <v>43998</v>
      </c>
      <c r="C149" s="4">
        <v>188252</v>
      </c>
      <c r="D149" s="4">
        <v>8820</v>
      </c>
      <c r="E149" s="4">
        <v>172842</v>
      </c>
      <c r="F149" s="4">
        <f t="shared" si="92"/>
        <v>6590</v>
      </c>
      <c r="G149" s="6">
        <f t="shared" si="101"/>
        <v>570</v>
      </c>
      <c r="H149" s="6">
        <f t="shared" si="102"/>
        <v>13</v>
      </c>
      <c r="I149" s="6">
        <f t="shared" si="103"/>
        <v>150</v>
      </c>
      <c r="J149" s="6">
        <f t="shared" si="103"/>
        <v>407</v>
      </c>
      <c r="K149" s="4"/>
      <c r="L149" s="4"/>
      <c r="M149" s="4"/>
      <c r="N149" s="4"/>
      <c r="O149" s="6"/>
      <c r="P149" s="6"/>
      <c r="Q149" s="6"/>
      <c r="R149" s="6"/>
      <c r="S149" s="4">
        <f t="shared" si="107"/>
        <v>187308.28571428571</v>
      </c>
      <c r="T149" s="4">
        <f t="shared" si="105"/>
        <v>8789.7142857142862</v>
      </c>
      <c r="U149" s="4">
        <f t="shared" si="105"/>
        <v>171817</v>
      </c>
      <c r="V149" s="4">
        <f t="shared" si="105"/>
        <v>6701.5714285714284</v>
      </c>
      <c r="W149" s="6">
        <f t="shared" si="93"/>
        <v>93654.142857142855</v>
      </c>
      <c r="X149" s="6">
        <f t="shared" si="94"/>
        <v>4394.8571428571431</v>
      </c>
      <c r="Y149" s="6">
        <f t="shared" si="95"/>
        <v>85908.5</v>
      </c>
      <c r="Z149" s="6">
        <f t="shared" si="96"/>
        <v>3350.7857142857142</v>
      </c>
      <c r="AA149" s="4">
        <f t="shared" si="108"/>
        <v>249.42857142857142</v>
      </c>
      <c r="AB149" s="4">
        <f t="shared" si="106"/>
        <v>12</v>
      </c>
      <c r="AC149" s="4">
        <f t="shared" si="106"/>
        <v>387.57142857142856</v>
      </c>
      <c r="AD149" s="4">
        <f t="shared" si="106"/>
        <v>-150.14285714285714</v>
      </c>
      <c r="AE149" s="6">
        <f t="shared" si="97"/>
        <v>124.71428571428571</v>
      </c>
      <c r="AF149" s="6">
        <f t="shared" si="98"/>
        <v>6</v>
      </c>
      <c r="AG149" s="6">
        <f t="shared" si="99"/>
        <v>193.78571428571428</v>
      </c>
      <c r="AH149" s="6">
        <f t="shared" si="100"/>
        <v>-75.071428571428569</v>
      </c>
      <c r="AI149" s="6">
        <f t="shared" si="104"/>
        <v>0.75847089487402264</v>
      </c>
    </row>
    <row r="150" spans="1:35" x14ac:dyDescent="0.25">
      <c r="A150">
        <v>147</v>
      </c>
      <c r="B150" s="1">
        <v>43999</v>
      </c>
      <c r="C150" s="4">
        <v>188604</v>
      </c>
      <c r="D150" s="4">
        <v>8851</v>
      </c>
      <c r="E150" s="4">
        <v>173599</v>
      </c>
      <c r="F150" s="4">
        <f t="shared" si="92"/>
        <v>6154</v>
      </c>
      <c r="G150" s="6">
        <f t="shared" si="101"/>
        <v>352</v>
      </c>
      <c r="H150" s="6">
        <f t="shared" si="102"/>
        <v>31</v>
      </c>
      <c r="I150" s="6">
        <f t="shared" si="103"/>
        <v>757</v>
      </c>
      <c r="J150" s="6">
        <f t="shared" si="103"/>
        <v>-436</v>
      </c>
      <c r="K150" s="4"/>
      <c r="L150" s="4"/>
      <c r="M150" s="4"/>
      <c r="N150" s="4"/>
      <c r="O150" s="6"/>
      <c r="P150" s="6"/>
      <c r="Q150" s="6"/>
      <c r="R150" s="6"/>
      <c r="S150" s="4">
        <f t="shared" si="107"/>
        <v>187605.71428571429</v>
      </c>
      <c r="T150" s="4">
        <f t="shared" si="105"/>
        <v>8803.8571428571431</v>
      </c>
      <c r="U150" s="4">
        <f t="shared" si="105"/>
        <v>172241.14285714287</v>
      </c>
      <c r="V150" s="4">
        <f t="shared" si="105"/>
        <v>6560.7142857142853</v>
      </c>
      <c r="W150" s="6">
        <f t="shared" si="93"/>
        <v>93802.857142857145</v>
      </c>
      <c r="X150" s="6">
        <f t="shared" si="94"/>
        <v>4401.9285714285716</v>
      </c>
      <c r="Y150" s="6">
        <f t="shared" si="95"/>
        <v>86120.571428571435</v>
      </c>
      <c r="Z150" s="6">
        <f t="shared" si="96"/>
        <v>3280.3571428571427</v>
      </c>
      <c r="AA150" s="4">
        <f t="shared" si="108"/>
        <v>297.42857142857144</v>
      </c>
      <c r="AB150" s="4">
        <f t="shared" si="106"/>
        <v>14.142857142857142</v>
      </c>
      <c r="AC150" s="4">
        <f t="shared" si="106"/>
        <v>424.14285714285717</v>
      </c>
      <c r="AD150" s="4">
        <f t="shared" si="106"/>
        <v>-140.85714285714286</v>
      </c>
      <c r="AE150" s="6">
        <f t="shared" si="97"/>
        <v>148.71428571428572</v>
      </c>
      <c r="AF150" s="6">
        <f t="shared" si="98"/>
        <v>7.0714285714285712</v>
      </c>
      <c r="AG150" s="6">
        <f t="shared" si="99"/>
        <v>212.07142857142858</v>
      </c>
      <c r="AH150" s="6">
        <f t="shared" si="100"/>
        <v>-70.428571428571431</v>
      </c>
      <c r="AI150" s="6">
        <f t="shared" si="104"/>
        <v>1.1458447991194278</v>
      </c>
    </row>
    <row r="151" spans="1:35" x14ac:dyDescent="0.25">
      <c r="A151">
        <v>148</v>
      </c>
      <c r="B151" s="1">
        <v>44000</v>
      </c>
      <c r="C151" s="4">
        <v>189817</v>
      </c>
      <c r="D151" s="4">
        <v>8875</v>
      </c>
      <c r="E151" s="4">
        <v>173847</v>
      </c>
      <c r="F151" s="4">
        <f t="shared" si="92"/>
        <v>7095</v>
      </c>
      <c r="G151" s="6">
        <f t="shared" si="101"/>
        <v>1213</v>
      </c>
      <c r="H151" s="6">
        <f t="shared" si="102"/>
        <v>24</v>
      </c>
      <c r="I151" s="6">
        <f t="shared" si="103"/>
        <v>248</v>
      </c>
      <c r="J151" s="6">
        <f t="shared" si="103"/>
        <v>941</v>
      </c>
      <c r="K151" s="4"/>
      <c r="L151" s="4"/>
      <c r="M151" s="4"/>
      <c r="N151" s="4"/>
      <c r="O151" s="6"/>
      <c r="P151" s="6"/>
      <c r="Q151" s="6"/>
      <c r="R151" s="6"/>
      <c r="S151" s="4">
        <f t="shared" si="107"/>
        <v>188052.28571428571</v>
      </c>
      <c r="T151" s="4">
        <f t="shared" si="105"/>
        <v>8818.5714285714294</v>
      </c>
      <c r="U151" s="4">
        <f t="shared" si="105"/>
        <v>172653.42857142858</v>
      </c>
      <c r="V151" s="4">
        <f t="shared" si="105"/>
        <v>6580.2857142857147</v>
      </c>
      <c r="W151" s="6">
        <f t="shared" si="93"/>
        <v>94026.142857142855</v>
      </c>
      <c r="X151" s="6">
        <f t="shared" si="94"/>
        <v>4409.2857142857147</v>
      </c>
      <c r="Y151" s="6">
        <f t="shared" si="95"/>
        <v>86326.71428571429</v>
      </c>
      <c r="Z151" s="6">
        <f t="shared" si="96"/>
        <v>3290.1428571428573</v>
      </c>
      <c r="AA151" s="4">
        <f t="shared" si="108"/>
        <v>446.57142857142856</v>
      </c>
      <c r="AB151" s="4">
        <f t="shared" si="106"/>
        <v>14.714285714285714</v>
      </c>
      <c r="AC151" s="4">
        <f t="shared" si="106"/>
        <v>412.28571428571428</v>
      </c>
      <c r="AD151" s="4">
        <f t="shared" si="106"/>
        <v>19.571428571428573</v>
      </c>
      <c r="AE151" s="6">
        <f t="shared" si="97"/>
        <v>223.28571428571428</v>
      </c>
      <c r="AF151" s="6">
        <f t="shared" si="98"/>
        <v>7.3571428571428568</v>
      </c>
      <c r="AG151" s="6">
        <f t="shared" si="99"/>
        <v>206.14285714285714</v>
      </c>
      <c r="AH151" s="6">
        <f t="shared" si="100"/>
        <v>9.7857142857142865</v>
      </c>
      <c r="AI151" s="6">
        <f t="shared" si="104"/>
        <v>1.7680995475113122</v>
      </c>
    </row>
    <row r="152" spans="1:35" x14ac:dyDescent="0.25">
      <c r="A152">
        <v>149</v>
      </c>
      <c r="B152" s="1">
        <v>44001</v>
      </c>
      <c r="C152" s="4">
        <v>190299</v>
      </c>
      <c r="D152" s="4">
        <v>8887</v>
      </c>
      <c r="E152" s="4">
        <v>173972</v>
      </c>
      <c r="F152" s="4">
        <f t="shared" si="92"/>
        <v>7440</v>
      </c>
      <c r="G152" s="6">
        <f t="shared" si="101"/>
        <v>482</v>
      </c>
      <c r="H152" s="6">
        <f t="shared" si="102"/>
        <v>12</v>
      </c>
      <c r="I152" s="6">
        <f t="shared" si="103"/>
        <v>125</v>
      </c>
      <c r="J152" s="6">
        <f t="shared" si="103"/>
        <v>345</v>
      </c>
      <c r="K152" s="4"/>
      <c r="L152" s="4"/>
      <c r="M152" s="4"/>
      <c r="N152" s="4"/>
      <c r="O152" s="6"/>
      <c r="P152" s="6"/>
      <c r="Q152" s="6"/>
      <c r="R152" s="6"/>
      <c r="S152" s="4">
        <f t="shared" si="107"/>
        <v>188491.28571428571</v>
      </c>
      <c r="T152" s="4">
        <f t="shared" si="105"/>
        <v>8833.4285714285706</v>
      </c>
      <c r="U152" s="4">
        <f t="shared" si="105"/>
        <v>173001.57142857142</v>
      </c>
      <c r="V152" s="4">
        <f t="shared" si="105"/>
        <v>6656.2857142857147</v>
      </c>
      <c r="W152" s="6">
        <f t="shared" si="93"/>
        <v>94245.642857142855</v>
      </c>
      <c r="X152" s="6">
        <f t="shared" si="94"/>
        <v>4416.7142857142853</v>
      </c>
      <c r="Y152" s="6">
        <f t="shared" si="95"/>
        <v>86500.78571428571</v>
      </c>
      <c r="Z152" s="6">
        <f t="shared" si="96"/>
        <v>3328.1428571428573</v>
      </c>
      <c r="AA152" s="4">
        <f t="shared" si="108"/>
        <v>439</v>
      </c>
      <c r="AB152" s="4">
        <f t="shared" si="106"/>
        <v>14.857142857142858</v>
      </c>
      <c r="AC152" s="4">
        <f t="shared" si="106"/>
        <v>348.14285714285717</v>
      </c>
      <c r="AD152" s="4">
        <f t="shared" si="106"/>
        <v>76</v>
      </c>
      <c r="AE152" s="6">
        <f t="shared" si="97"/>
        <v>219.5</v>
      </c>
      <c r="AF152" s="6">
        <f t="shared" si="98"/>
        <v>7.4285714285714288</v>
      </c>
      <c r="AG152" s="6">
        <f t="shared" si="99"/>
        <v>174.07142857142858</v>
      </c>
      <c r="AH152" s="6">
        <f t="shared" si="100"/>
        <v>38</v>
      </c>
      <c r="AI152" s="6">
        <f t="shared" si="104"/>
        <v>1.9535918626827717</v>
      </c>
    </row>
    <row r="153" spans="1:35" x14ac:dyDescent="0.25">
      <c r="A153">
        <v>150</v>
      </c>
      <c r="B153" s="1">
        <v>44002</v>
      </c>
      <c r="C153" s="4">
        <v>190670</v>
      </c>
      <c r="D153" s="4">
        <v>8895</v>
      </c>
      <c r="E153" s="4">
        <v>174609</v>
      </c>
      <c r="F153" s="4">
        <f t="shared" si="92"/>
        <v>7166</v>
      </c>
      <c r="G153" s="6">
        <f t="shared" si="101"/>
        <v>371</v>
      </c>
      <c r="H153" s="6">
        <f t="shared" si="102"/>
        <v>8</v>
      </c>
      <c r="I153" s="6">
        <f t="shared" si="103"/>
        <v>637</v>
      </c>
      <c r="J153" s="6">
        <f t="shared" si="103"/>
        <v>-274</v>
      </c>
      <c r="K153" s="4"/>
      <c r="L153" s="4"/>
      <c r="M153" s="4"/>
      <c r="N153" s="4"/>
      <c r="O153" s="6"/>
      <c r="P153" s="6"/>
      <c r="Q153" s="6"/>
      <c r="R153" s="6"/>
      <c r="S153" s="4">
        <f t="shared" si="107"/>
        <v>188977.42857142858</v>
      </c>
      <c r="T153" s="4">
        <f t="shared" si="105"/>
        <v>8848</v>
      </c>
      <c r="U153" s="4">
        <f t="shared" si="105"/>
        <v>173378.57142857142</v>
      </c>
      <c r="V153" s="4">
        <f t="shared" si="105"/>
        <v>6750.8571428571431</v>
      </c>
      <c r="W153" s="6">
        <f t="shared" si="93"/>
        <v>94488.71428571429</v>
      </c>
      <c r="X153" s="6">
        <f t="shared" si="94"/>
        <v>4424</v>
      </c>
      <c r="Y153" s="6">
        <f t="shared" si="95"/>
        <v>86689.28571428571</v>
      </c>
      <c r="Z153" s="6">
        <f t="shared" si="96"/>
        <v>3375.4285714285716</v>
      </c>
      <c r="AA153" s="4">
        <f t="shared" si="108"/>
        <v>486.14285714285717</v>
      </c>
      <c r="AB153" s="4">
        <f t="shared" si="106"/>
        <v>14.571428571428571</v>
      </c>
      <c r="AC153" s="4">
        <f t="shared" si="106"/>
        <v>377</v>
      </c>
      <c r="AD153" s="4">
        <f t="shared" si="106"/>
        <v>94.571428571428569</v>
      </c>
      <c r="AE153" s="6">
        <f t="shared" si="97"/>
        <v>243.07142857142858</v>
      </c>
      <c r="AF153" s="6">
        <f t="shared" si="98"/>
        <v>7.2857142857142856</v>
      </c>
      <c r="AG153" s="6">
        <f t="shared" si="99"/>
        <v>188.5</v>
      </c>
      <c r="AH153" s="6">
        <f t="shared" si="100"/>
        <v>47.285714285714285</v>
      </c>
      <c r="AI153" s="6">
        <f t="shared" si="104"/>
        <v>1.9490263459335626</v>
      </c>
    </row>
    <row r="154" spans="1:35" x14ac:dyDescent="0.25">
      <c r="A154">
        <v>151</v>
      </c>
      <c r="B154" s="1">
        <v>44003</v>
      </c>
      <c r="C154" s="4">
        <v>191272</v>
      </c>
      <c r="D154" s="4">
        <v>8895</v>
      </c>
      <c r="E154" s="4">
        <v>174740</v>
      </c>
      <c r="F154" s="4">
        <f t="shared" si="92"/>
        <v>7637</v>
      </c>
      <c r="G154" s="6">
        <f t="shared" si="101"/>
        <v>602</v>
      </c>
      <c r="H154" s="6">
        <f t="shared" si="102"/>
        <v>0</v>
      </c>
      <c r="I154" s="6">
        <f t="shared" si="103"/>
        <v>131</v>
      </c>
      <c r="J154" s="6">
        <f t="shared" si="103"/>
        <v>471</v>
      </c>
      <c r="K154" s="4"/>
      <c r="L154" s="4"/>
      <c r="M154" s="4"/>
      <c r="N154" s="4"/>
      <c r="O154" s="6"/>
      <c r="P154" s="6"/>
      <c r="Q154" s="6"/>
      <c r="R154" s="6"/>
      <c r="S154" s="4">
        <f t="shared" si="107"/>
        <v>189513.71428571429</v>
      </c>
      <c r="T154" s="4">
        <f t="shared" si="105"/>
        <v>8861.4285714285706</v>
      </c>
      <c r="U154" s="4">
        <f t="shared" si="105"/>
        <v>173757.28571428571</v>
      </c>
      <c r="V154" s="4">
        <f t="shared" si="105"/>
        <v>6895</v>
      </c>
      <c r="W154" s="6">
        <f t="shared" si="93"/>
        <v>94756.857142857145</v>
      </c>
      <c r="X154" s="6">
        <f t="shared" si="94"/>
        <v>4430.7142857142853</v>
      </c>
      <c r="Y154" s="6">
        <f t="shared" si="95"/>
        <v>86878.642857142855</v>
      </c>
      <c r="Z154" s="6">
        <f t="shared" si="96"/>
        <v>3447.5</v>
      </c>
      <c r="AA154" s="4">
        <f t="shared" si="108"/>
        <v>536.28571428571433</v>
      </c>
      <c r="AB154" s="4">
        <f t="shared" si="106"/>
        <v>13.428571428571429</v>
      </c>
      <c r="AC154" s="4">
        <f t="shared" si="106"/>
        <v>378.71428571428572</v>
      </c>
      <c r="AD154" s="4">
        <f t="shared" si="106"/>
        <v>144.14285714285714</v>
      </c>
      <c r="AE154" s="6">
        <f t="shared" si="97"/>
        <v>268.14285714285717</v>
      </c>
      <c r="AF154" s="6">
        <f t="shared" si="98"/>
        <v>6.7142857142857144</v>
      </c>
      <c r="AG154" s="6">
        <f t="shared" si="99"/>
        <v>189.35714285714286</v>
      </c>
      <c r="AH154" s="6">
        <f t="shared" si="100"/>
        <v>72.071428571428569</v>
      </c>
      <c r="AI154" s="6">
        <f t="shared" si="104"/>
        <v>1.8030739673390972</v>
      </c>
    </row>
    <row r="155" spans="1:35" x14ac:dyDescent="0.25">
      <c r="A155">
        <v>152</v>
      </c>
      <c r="B155" s="1">
        <v>44004</v>
      </c>
      <c r="C155" s="4">
        <v>191768</v>
      </c>
      <c r="D155" s="4">
        <v>8899</v>
      </c>
      <c r="E155" s="4">
        <v>175143</v>
      </c>
      <c r="F155" s="4">
        <f t="shared" si="92"/>
        <v>7726</v>
      </c>
      <c r="G155" s="6">
        <f t="shared" si="101"/>
        <v>496</v>
      </c>
      <c r="H155" s="6">
        <f t="shared" si="102"/>
        <v>4</v>
      </c>
      <c r="I155" s="6">
        <f t="shared" si="103"/>
        <v>403</v>
      </c>
      <c r="J155" s="6">
        <f t="shared" si="103"/>
        <v>89</v>
      </c>
      <c r="K155" s="4"/>
      <c r="L155" s="4"/>
      <c r="M155" s="4"/>
      <c r="N155" s="4"/>
      <c r="O155" s="6"/>
      <c r="P155" s="6"/>
      <c r="Q155" s="6"/>
      <c r="R155" s="6"/>
      <c r="S155" s="4">
        <f t="shared" si="107"/>
        <v>190097.42857142858</v>
      </c>
      <c r="T155" s="4">
        <f t="shared" si="105"/>
        <v>8874.5714285714294</v>
      </c>
      <c r="U155" s="4">
        <f t="shared" si="105"/>
        <v>174107.42857142858</v>
      </c>
      <c r="V155" s="4">
        <f t="shared" si="105"/>
        <v>7115.4285714285716</v>
      </c>
      <c r="W155" s="6">
        <f t="shared" si="93"/>
        <v>95048.71428571429</v>
      </c>
      <c r="X155" s="6">
        <f t="shared" si="94"/>
        <v>4437.2857142857147</v>
      </c>
      <c r="Y155" s="6">
        <f t="shared" si="95"/>
        <v>87053.71428571429</v>
      </c>
      <c r="Z155" s="6">
        <f t="shared" si="96"/>
        <v>3557.7142857142858</v>
      </c>
      <c r="AA155" s="4">
        <f t="shared" si="108"/>
        <v>583.71428571428567</v>
      </c>
      <c r="AB155" s="4">
        <f t="shared" si="106"/>
        <v>13.142857142857142</v>
      </c>
      <c r="AC155" s="4">
        <f t="shared" si="106"/>
        <v>350.14285714285717</v>
      </c>
      <c r="AD155" s="4">
        <f t="shared" si="106"/>
        <v>220.42857142857142</v>
      </c>
      <c r="AE155" s="6">
        <f t="shared" si="97"/>
        <v>291.85714285714283</v>
      </c>
      <c r="AF155" s="6">
        <f t="shared" si="98"/>
        <v>6.5714285714285712</v>
      </c>
      <c r="AG155" s="6">
        <f t="shared" si="99"/>
        <v>175.07142857142858</v>
      </c>
      <c r="AH155" s="6">
        <f t="shared" si="100"/>
        <v>110.21428571428571</v>
      </c>
      <c r="AI155" s="6">
        <f t="shared" si="104"/>
        <v>1.3071017274472168</v>
      </c>
    </row>
    <row r="156" spans="1:35" x14ac:dyDescent="0.25">
      <c r="A156">
        <v>153</v>
      </c>
      <c r="B156" s="1">
        <v>44005</v>
      </c>
      <c r="C156" s="4">
        <v>192480</v>
      </c>
      <c r="D156" s="4">
        <v>8914</v>
      </c>
      <c r="E156" s="4">
        <v>175825</v>
      </c>
      <c r="F156" s="4">
        <f t="shared" si="92"/>
        <v>7741</v>
      </c>
      <c r="G156" s="6">
        <f t="shared" si="101"/>
        <v>712</v>
      </c>
      <c r="H156" s="6">
        <f t="shared" si="102"/>
        <v>15</v>
      </c>
      <c r="I156" s="6">
        <f t="shared" si="103"/>
        <v>682</v>
      </c>
      <c r="J156" s="6">
        <f t="shared" si="103"/>
        <v>15</v>
      </c>
      <c r="K156" s="4"/>
      <c r="L156" s="4"/>
      <c r="M156" s="4"/>
      <c r="N156" s="4"/>
      <c r="O156" s="6"/>
      <c r="P156" s="6"/>
      <c r="Q156" s="6"/>
      <c r="R156" s="6"/>
      <c r="S156" s="4">
        <f t="shared" si="107"/>
        <v>190701.42857142858</v>
      </c>
      <c r="T156" s="4">
        <f t="shared" si="105"/>
        <v>8888</v>
      </c>
      <c r="U156" s="4">
        <f t="shared" si="105"/>
        <v>174533.57142857142</v>
      </c>
      <c r="V156" s="4">
        <f t="shared" si="105"/>
        <v>7279.8571428571431</v>
      </c>
      <c r="W156" s="6">
        <f t="shared" si="93"/>
        <v>95350.71428571429</v>
      </c>
      <c r="X156" s="6">
        <f t="shared" si="94"/>
        <v>4444</v>
      </c>
      <c r="Y156" s="6">
        <f t="shared" si="95"/>
        <v>87266.78571428571</v>
      </c>
      <c r="Z156" s="6">
        <f t="shared" si="96"/>
        <v>3639.9285714285716</v>
      </c>
      <c r="AA156" s="4">
        <f t="shared" si="108"/>
        <v>604</v>
      </c>
      <c r="AB156" s="4">
        <f t="shared" si="106"/>
        <v>13.428571428571429</v>
      </c>
      <c r="AC156" s="4">
        <f t="shared" si="106"/>
        <v>426.14285714285717</v>
      </c>
      <c r="AD156" s="4">
        <f t="shared" si="106"/>
        <v>164.42857142857142</v>
      </c>
      <c r="AE156" s="6">
        <f t="shared" si="97"/>
        <v>302</v>
      </c>
      <c r="AF156" s="6">
        <f t="shared" si="98"/>
        <v>6.7142857142857144</v>
      </c>
      <c r="AG156" s="6">
        <f t="shared" si="99"/>
        <v>213.07142857142858</v>
      </c>
      <c r="AH156" s="6">
        <f t="shared" si="100"/>
        <v>82.214285714285708</v>
      </c>
      <c r="AI156" s="6">
        <f t="shared" si="104"/>
        <v>1.3758542141230068</v>
      </c>
    </row>
    <row r="157" spans="1:35" x14ac:dyDescent="0.25">
      <c r="A157">
        <v>154</v>
      </c>
      <c r="B157" s="1">
        <v>44006</v>
      </c>
      <c r="C157" s="4">
        <v>192871</v>
      </c>
      <c r="D157" s="4">
        <v>8928</v>
      </c>
      <c r="E157" s="4">
        <v>176422</v>
      </c>
      <c r="F157" s="4">
        <f t="shared" si="92"/>
        <v>7521</v>
      </c>
      <c r="G157" s="6">
        <f t="shared" si="101"/>
        <v>391</v>
      </c>
      <c r="H157" s="6">
        <f t="shared" si="102"/>
        <v>14</v>
      </c>
      <c r="I157" s="6">
        <f t="shared" si="103"/>
        <v>597</v>
      </c>
      <c r="J157" s="6">
        <f t="shared" si="103"/>
        <v>-220</v>
      </c>
      <c r="K157" s="4"/>
      <c r="L157" s="4"/>
      <c r="M157" s="4"/>
      <c r="N157" s="4"/>
      <c r="O157" s="6"/>
      <c r="P157" s="6"/>
      <c r="Q157" s="6"/>
      <c r="R157" s="6"/>
      <c r="S157" s="4">
        <f t="shared" si="107"/>
        <v>191311</v>
      </c>
      <c r="T157" s="4">
        <f t="shared" si="105"/>
        <v>8899</v>
      </c>
      <c r="U157" s="4">
        <f t="shared" si="105"/>
        <v>174936.85714285713</v>
      </c>
      <c r="V157" s="4">
        <f t="shared" si="105"/>
        <v>7475.1428571428569</v>
      </c>
      <c r="W157" s="6">
        <f t="shared" si="93"/>
        <v>95655.5</v>
      </c>
      <c r="X157" s="6">
        <f t="shared" si="94"/>
        <v>4449.5</v>
      </c>
      <c r="Y157" s="6">
        <f t="shared" si="95"/>
        <v>87468.428571428565</v>
      </c>
      <c r="Z157" s="6">
        <f t="shared" si="96"/>
        <v>3737.5714285714284</v>
      </c>
      <c r="AA157" s="4">
        <f t="shared" si="108"/>
        <v>609.57142857142856</v>
      </c>
      <c r="AB157" s="4">
        <f t="shared" si="106"/>
        <v>11</v>
      </c>
      <c r="AC157" s="4">
        <f t="shared" si="106"/>
        <v>403.28571428571428</v>
      </c>
      <c r="AD157" s="4">
        <f t="shared" si="106"/>
        <v>195.28571428571428</v>
      </c>
      <c r="AE157" s="6">
        <f t="shared" si="97"/>
        <v>304.78571428571428</v>
      </c>
      <c r="AF157" s="6">
        <f t="shared" si="98"/>
        <v>5.5</v>
      </c>
      <c r="AG157" s="6">
        <f t="shared" si="99"/>
        <v>201.64285714285714</v>
      </c>
      <c r="AH157" s="6">
        <f t="shared" si="100"/>
        <v>97.642857142857139</v>
      </c>
      <c r="AI157" s="6">
        <f t="shared" si="104"/>
        <v>1.253893623273582</v>
      </c>
    </row>
    <row r="158" spans="1:35" x14ac:dyDescent="0.25">
      <c r="A158">
        <v>155</v>
      </c>
      <c r="B158" s="1">
        <v>44007</v>
      </c>
      <c r="C158" s="4">
        <v>193371</v>
      </c>
      <c r="D158" s="4">
        <v>8940</v>
      </c>
      <c r="E158" s="4">
        <v>176764</v>
      </c>
      <c r="F158" s="4">
        <f t="shared" si="92"/>
        <v>7667</v>
      </c>
      <c r="G158" s="6">
        <f t="shared" si="101"/>
        <v>500</v>
      </c>
      <c r="H158" s="6">
        <f t="shared" si="102"/>
        <v>12</v>
      </c>
      <c r="I158" s="6">
        <f t="shared" si="103"/>
        <v>342</v>
      </c>
      <c r="J158" s="6">
        <f t="shared" si="103"/>
        <v>146</v>
      </c>
      <c r="K158" s="4"/>
      <c r="L158" s="4"/>
      <c r="M158" s="4"/>
      <c r="N158" s="4"/>
      <c r="O158" s="6"/>
      <c r="P158" s="6"/>
      <c r="Q158" s="6"/>
      <c r="R158" s="6"/>
      <c r="S158" s="4">
        <f t="shared" si="107"/>
        <v>191818.71428571429</v>
      </c>
      <c r="T158" s="4">
        <f t="shared" si="107"/>
        <v>8908.2857142857138</v>
      </c>
      <c r="U158" s="4">
        <f t="shared" si="107"/>
        <v>175353.57142857142</v>
      </c>
      <c r="V158" s="4">
        <f t="shared" si="107"/>
        <v>7556.8571428571431</v>
      </c>
      <c r="W158" s="6">
        <f t="shared" si="93"/>
        <v>95909.357142857145</v>
      </c>
      <c r="X158" s="6">
        <f t="shared" si="94"/>
        <v>4454.1428571428569</v>
      </c>
      <c r="Y158" s="6">
        <f t="shared" si="95"/>
        <v>87676.78571428571</v>
      </c>
      <c r="Z158" s="6">
        <f t="shared" si="96"/>
        <v>3778.4285714285716</v>
      </c>
      <c r="AA158" s="4">
        <f t="shared" si="108"/>
        <v>507.71428571428572</v>
      </c>
      <c r="AB158" s="4">
        <f t="shared" si="108"/>
        <v>9.2857142857142865</v>
      </c>
      <c r="AC158" s="4">
        <f t="shared" si="108"/>
        <v>416.71428571428572</v>
      </c>
      <c r="AD158" s="4">
        <f t="shared" si="108"/>
        <v>81.714285714285708</v>
      </c>
      <c r="AE158" s="6">
        <f t="shared" si="97"/>
        <v>253.85714285714286</v>
      </c>
      <c r="AF158" s="6">
        <f t="shared" si="98"/>
        <v>4.6428571428571432</v>
      </c>
      <c r="AG158" s="6">
        <f t="shared" si="99"/>
        <v>208.35714285714286</v>
      </c>
      <c r="AH158" s="6">
        <f t="shared" si="100"/>
        <v>40.857142857142854</v>
      </c>
      <c r="AI158" s="6">
        <f t="shared" si="104"/>
        <v>0.94672349493873198</v>
      </c>
    </row>
    <row r="159" spans="1:35" x14ac:dyDescent="0.25">
      <c r="A159">
        <v>156</v>
      </c>
      <c r="B159" s="1">
        <v>44008</v>
      </c>
      <c r="C159" s="4">
        <v>194036</v>
      </c>
      <c r="D159" s="4">
        <v>8965</v>
      </c>
      <c r="E159" s="4">
        <v>177149</v>
      </c>
      <c r="F159" s="4">
        <f t="shared" si="92"/>
        <v>7922</v>
      </c>
      <c r="G159" s="6">
        <f t="shared" si="101"/>
        <v>665</v>
      </c>
      <c r="H159" s="6">
        <f t="shared" si="102"/>
        <v>25</v>
      </c>
      <c r="I159" s="6">
        <f t="shared" si="103"/>
        <v>385</v>
      </c>
      <c r="J159" s="6">
        <f t="shared" si="103"/>
        <v>255</v>
      </c>
      <c r="K159" s="4"/>
      <c r="L159" s="4"/>
      <c r="M159" s="4"/>
      <c r="N159" s="4"/>
      <c r="O159" s="6"/>
      <c r="P159" s="6"/>
      <c r="Q159" s="6"/>
      <c r="R159" s="6"/>
      <c r="S159" s="4">
        <f t="shared" ref="S159:V174" si="109">IF(COUNT(C153:C159) &lt;&gt; 0,SUM(C153:C159)/COUNT(C153:C159),0)</f>
        <v>192352.57142857142</v>
      </c>
      <c r="T159" s="4">
        <f t="shared" si="109"/>
        <v>8919.4285714285706</v>
      </c>
      <c r="U159" s="4">
        <f t="shared" si="109"/>
        <v>175807.42857142858</v>
      </c>
      <c r="V159" s="4">
        <f t="shared" si="109"/>
        <v>7625.7142857142853</v>
      </c>
      <c r="W159" s="6">
        <f t="shared" si="93"/>
        <v>96176.28571428571</v>
      </c>
      <c r="X159" s="6">
        <f t="shared" si="94"/>
        <v>4459.7142857142853</v>
      </c>
      <c r="Y159" s="6">
        <f t="shared" si="95"/>
        <v>87903.71428571429</v>
      </c>
      <c r="Z159" s="6">
        <f t="shared" si="96"/>
        <v>3812.8571428571427</v>
      </c>
      <c r="AA159" s="4">
        <f t="shared" ref="AA159:AD174" si="110">IF(COUNT(G153:G159) &lt;&gt; 0,SUM(G153:G159)/COUNT(G153:G159),0)</f>
        <v>533.85714285714289</v>
      </c>
      <c r="AB159" s="4">
        <f t="shared" si="110"/>
        <v>11.142857142857142</v>
      </c>
      <c r="AC159" s="4">
        <f t="shared" si="110"/>
        <v>453.85714285714283</v>
      </c>
      <c r="AD159" s="4">
        <f t="shared" si="110"/>
        <v>68.857142857142861</v>
      </c>
      <c r="AE159" s="6">
        <f t="shared" si="97"/>
        <v>266.92857142857144</v>
      </c>
      <c r="AF159" s="6">
        <f t="shared" si="98"/>
        <v>5.5714285714285712</v>
      </c>
      <c r="AG159" s="6">
        <f t="shared" si="99"/>
        <v>226.92857142857142</v>
      </c>
      <c r="AH159" s="6">
        <f t="shared" si="100"/>
        <v>34.428571428571431</v>
      </c>
      <c r="AI159" s="6">
        <f t="shared" si="104"/>
        <v>0.91458639255996099</v>
      </c>
    </row>
    <row r="160" spans="1:35" x14ac:dyDescent="0.25">
      <c r="A160">
        <v>157</v>
      </c>
      <c r="B160" s="1">
        <v>44009</v>
      </c>
      <c r="C160" s="4">
        <v>194458</v>
      </c>
      <c r="D160" s="4">
        <v>8968</v>
      </c>
      <c r="E160" s="4">
        <v>177518</v>
      </c>
      <c r="F160" s="4">
        <f t="shared" si="92"/>
        <v>7972</v>
      </c>
      <c r="G160" s="6">
        <f t="shared" si="101"/>
        <v>422</v>
      </c>
      <c r="H160" s="6">
        <f t="shared" si="102"/>
        <v>3</v>
      </c>
      <c r="I160" s="6">
        <f t="shared" si="103"/>
        <v>369</v>
      </c>
      <c r="J160" s="6">
        <f t="shared" si="103"/>
        <v>50</v>
      </c>
      <c r="K160" s="4"/>
      <c r="L160" s="4"/>
      <c r="M160" s="4"/>
      <c r="N160" s="4"/>
      <c r="O160" s="6"/>
      <c r="P160" s="6"/>
      <c r="Q160" s="6"/>
      <c r="R160" s="6"/>
      <c r="S160" s="4">
        <f t="shared" ref="S160:V175" si="111">IF(COUNT(C154:C160) &lt;&gt; 0,SUM(C154:C160)/COUNT(C154:C160),0)</f>
        <v>192893.71428571429</v>
      </c>
      <c r="T160" s="4">
        <f t="shared" si="109"/>
        <v>8929.8571428571431</v>
      </c>
      <c r="U160" s="4">
        <f t="shared" si="109"/>
        <v>176223</v>
      </c>
      <c r="V160" s="4">
        <f t="shared" si="109"/>
        <v>7740.8571428571431</v>
      </c>
      <c r="W160" s="6">
        <f t="shared" si="93"/>
        <v>96446.857142857145</v>
      </c>
      <c r="X160" s="6">
        <f t="shared" si="94"/>
        <v>4464.9285714285716</v>
      </c>
      <c r="Y160" s="6">
        <f t="shared" si="95"/>
        <v>88111.5</v>
      </c>
      <c r="Z160" s="6">
        <f t="shared" si="96"/>
        <v>3870.4285714285716</v>
      </c>
      <c r="AA160" s="4">
        <f t="shared" ref="AA160:AD175" si="112">IF(COUNT(G154:G160) &lt;&gt; 0,SUM(G154:G160)/COUNT(G154:G160),0)</f>
        <v>541.14285714285711</v>
      </c>
      <c r="AB160" s="4">
        <f t="shared" si="110"/>
        <v>10.428571428571429</v>
      </c>
      <c r="AC160" s="4">
        <f t="shared" si="110"/>
        <v>415.57142857142856</v>
      </c>
      <c r="AD160" s="4">
        <f t="shared" si="110"/>
        <v>115.14285714285714</v>
      </c>
      <c r="AE160" s="6">
        <f t="shared" si="97"/>
        <v>270.57142857142856</v>
      </c>
      <c r="AF160" s="6">
        <f t="shared" si="98"/>
        <v>5.2142857142857144</v>
      </c>
      <c r="AG160" s="6">
        <f t="shared" si="99"/>
        <v>207.78571428571428</v>
      </c>
      <c r="AH160" s="6">
        <f t="shared" si="100"/>
        <v>57.571428571428569</v>
      </c>
      <c r="AI160" s="6">
        <f t="shared" si="104"/>
        <v>0.89593188268684953</v>
      </c>
    </row>
    <row r="161" spans="1:35" x14ac:dyDescent="0.25">
      <c r="A161">
        <v>158</v>
      </c>
      <c r="B161" s="1">
        <v>44010</v>
      </c>
      <c r="C161" s="4">
        <v>194693</v>
      </c>
      <c r="D161" s="4">
        <v>8968</v>
      </c>
      <c r="E161" s="4">
        <v>177657</v>
      </c>
      <c r="F161" s="4">
        <f t="shared" si="92"/>
        <v>8068</v>
      </c>
      <c r="G161" s="6">
        <f t="shared" si="101"/>
        <v>235</v>
      </c>
      <c r="H161" s="6">
        <f t="shared" si="102"/>
        <v>0</v>
      </c>
      <c r="I161" s="6">
        <f t="shared" si="103"/>
        <v>139</v>
      </c>
      <c r="J161" s="6">
        <f t="shared" si="103"/>
        <v>96</v>
      </c>
      <c r="K161" s="4"/>
      <c r="L161" s="4"/>
      <c r="M161" s="4"/>
      <c r="N161" s="4"/>
      <c r="O161" s="6"/>
      <c r="P161" s="6"/>
      <c r="Q161" s="6"/>
      <c r="R161" s="6"/>
      <c r="S161" s="4">
        <f t="shared" si="111"/>
        <v>193382.42857142858</v>
      </c>
      <c r="T161" s="4">
        <f t="shared" si="109"/>
        <v>8940.2857142857138</v>
      </c>
      <c r="U161" s="4">
        <f t="shared" si="109"/>
        <v>176639.71428571429</v>
      </c>
      <c r="V161" s="4">
        <f t="shared" si="109"/>
        <v>7802.4285714285716</v>
      </c>
      <c r="W161" s="6">
        <f t="shared" si="93"/>
        <v>96691.21428571429</v>
      </c>
      <c r="X161" s="6">
        <f t="shared" si="94"/>
        <v>4470.1428571428569</v>
      </c>
      <c r="Y161" s="6">
        <f t="shared" si="95"/>
        <v>88319.857142857145</v>
      </c>
      <c r="Z161" s="6">
        <f t="shared" si="96"/>
        <v>3901.2142857142858</v>
      </c>
      <c r="AA161" s="4">
        <f t="shared" si="112"/>
        <v>488.71428571428572</v>
      </c>
      <c r="AB161" s="4">
        <f t="shared" si="110"/>
        <v>10.428571428571429</v>
      </c>
      <c r="AC161" s="4">
        <f t="shared" si="110"/>
        <v>416.71428571428572</v>
      </c>
      <c r="AD161" s="4">
        <f t="shared" si="110"/>
        <v>61.571428571428569</v>
      </c>
      <c r="AE161" s="6">
        <f t="shared" si="97"/>
        <v>244.35714285714286</v>
      </c>
      <c r="AF161" s="6">
        <f t="shared" si="98"/>
        <v>5.2142857142857144</v>
      </c>
      <c r="AG161" s="6">
        <f t="shared" si="99"/>
        <v>208.35714285714286</v>
      </c>
      <c r="AH161" s="6">
        <f t="shared" si="100"/>
        <v>30.785714285714285</v>
      </c>
      <c r="AI161" s="6">
        <f t="shared" si="104"/>
        <v>0.80173423951253808</v>
      </c>
    </row>
    <row r="162" spans="1:35" x14ac:dyDescent="0.25">
      <c r="A162">
        <v>159</v>
      </c>
      <c r="B162" s="1">
        <v>44011</v>
      </c>
      <c r="C162" s="4">
        <v>195042</v>
      </c>
      <c r="D162" s="4">
        <v>8976</v>
      </c>
      <c r="E162" s="4">
        <v>177770</v>
      </c>
      <c r="F162" s="4">
        <f t="shared" si="92"/>
        <v>8296</v>
      </c>
      <c r="G162" s="6">
        <f t="shared" si="101"/>
        <v>349</v>
      </c>
      <c r="H162" s="6">
        <f t="shared" si="102"/>
        <v>8</v>
      </c>
      <c r="I162" s="6">
        <f t="shared" si="103"/>
        <v>113</v>
      </c>
      <c r="J162" s="6">
        <f t="shared" si="103"/>
        <v>228</v>
      </c>
      <c r="K162" s="4"/>
      <c r="L162" s="4"/>
      <c r="M162" s="4"/>
      <c r="N162" s="4"/>
      <c r="O162" s="6"/>
      <c r="P162" s="6"/>
      <c r="Q162" s="6"/>
      <c r="R162" s="6"/>
      <c r="S162" s="4">
        <f t="shared" si="111"/>
        <v>193850.14285714287</v>
      </c>
      <c r="T162" s="4">
        <f t="shared" si="109"/>
        <v>8951.2857142857138</v>
      </c>
      <c r="U162" s="4">
        <f t="shared" si="109"/>
        <v>177015</v>
      </c>
      <c r="V162" s="4">
        <f t="shared" si="109"/>
        <v>7883.8571428571431</v>
      </c>
      <c r="W162" s="6">
        <f t="shared" si="93"/>
        <v>96925.071428571435</v>
      </c>
      <c r="X162" s="6">
        <f t="shared" si="94"/>
        <v>4475.6428571428569</v>
      </c>
      <c r="Y162" s="6">
        <f t="shared" si="95"/>
        <v>88507.5</v>
      </c>
      <c r="Z162" s="6">
        <f t="shared" si="96"/>
        <v>3941.9285714285716</v>
      </c>
      <c r="AA162" s="4">
        <f t="shared" si="112"/>
        <v>467.71428571428572</v>
      </c>
      <c r="AB162" s="4">
        <f t="shared" si="110"/>
        <v>11</v>
      </c>
      <c r="AC162" s="4">
        <f t="shared" si="110"/>
        <v>375.28571428571428</v>
      </c>
      <c r="AD162" s="4">
        <f t="shared" si="110"/>
        <v>81.428571428571431</v>
      </c>
      <c r="AE162" s="6">
        <f t="shared" si="97"/>
        <v>233.85714285714286</v>
      </c>
      <c r="AF162" s="6">
        <f t="shared" si="98"/>
        <v>5.5</v>
      </c>
      <c r="AG162" s="6">
        <f t="shared" si="99"/>
        <v>187.64285714285714</v>
      </c>
      <c r="AH162" s="6">
        <f t="shared" si="100"/>
        <v>40.714285714285715</v>
      </c>
      <c r="AI162" s="6">
        <f t="shared" si="104"/>
        <v>0.92121553179516036</v>
      </c>
    </row>
    <row r="163" spans="1:35" x14ac:dyDescent="0.25">
      <c r="A163">
        <v>160</v>
      </c>
      <c r="B163" s="1">
        <v>44012</v>
      </c>
      <c r="C163" s="4">
        <v>195418</v>
      </c>
      <c r="D163" s="4">
        <v>8990</v>
      </c>
      <c r="E163" s="4">
        <v>178100</v>
      </c>
      <c r="F163" s="4">
        <f t="shared" si="92"/>
        <v>8328</v>
      </c>
      <c r="G163" s="6">
        <f t="shared" si="101"/>
        <v>376</v>
      </c>
      <c r="H163" s="6">
        <f t="shared" si="102"/>
        <v>14</v>
      </c>
      <c r="I163" s="6">
        <f t="shared" si="103"/>
        <v>330</v>
      </c>
      <c r="J163" s="6">
        <f t="shared" si="103"/>
        <v>32</v>
      </c>
      <c r="K163" s="4"/>
      <c r="L163" s="4"/>
      <c r="M163" s="4"/>
      <c r="N163" s="4"/>
      <c r="O163" s="6"/>
      <c r="P163" s="6"/>
      <c r="Q163" s="6"/>
      <c r="R163" s="6"/>
      <c r="S163" s="4">
        <f t="shared" si="111"/>
        <v>194269.85714285713</v>
      </c>
      <c r="T163" s="4">
        <f t="shared" si="109"/>
        <v>8962.1428571428569</v>
      </c>
      <c r="U163" s="4">
        <f t="shared" si="109"/>
        <v>177340</v>
      </c>
      <c r="V163" s="4">
        <f t="shared" si="109"/>
        <v>7967.7142857142853</v>
      </c>
      <c r="W163" s="6">
        <f t="shared" si="93"/>
        <v>97134.928571428565</v>
      </c>
      <c r="X163" s="6">
        <f t="shared" si="94"/>
        <v>4481.0714285714284</v>
      </c>
      <c r="Y163" s="6">
        <f t="shared" si="95"/>
        <v>88670</v>
      </c>
      <c r="Z163" s="6">
        <f t="shared" si="96"/>
        <v>3983.8571428571427</v>
      </c>
      <c r="AA163" s="4">
        <f t="shared" si="112"/>
        <v>419.71428571428572</v>
      </c>
      <c r="AB163" s="4">
        <f t="shared" si="110"/>
        <v>10.857142857142858</v>
      </c>
      <c r="AC163" s="4">
        <f t="shared" si="110"/>
        <v>325</v>
      </c>
      <c r="AD163" s="4">
        <f t="shared" si="110"/>
        <v>83.857142857142861</v>
      </c>
      <c r="AE163" s="6">
        <f t="shared" si="97"/>
        <v>209.85714285714286</v>
      </c>
      <c r="AF163" s="6">
        <f t="shared" si="98"/>
        <v>5.4285714285714288</v>
      </c>
      <c r="AG163" s="6">
        <f t="shared" si="99"/>
        <v>162.5</v>
      </c>
      <c r="AH163" s="6">
        <f t="shared" si="100"/>
        <v>41.928571428571431</v>
      </c>
      <c r="AI163" s="6">
        <f t="shared" si="104"/>
        <v>0.78619213272678612</v>
      </c>
    </row>
    <row r="164" spans="1:35" x14ac:dyDescent="0.25">
      <c r="A164">
        <v>161</v>
      </c>
      <c r="B164" s="1">
        <v>44013</v>
      </c>
      <c r="C164" s="4">
        <v>195893</v>
      </c>
      <c r="D164" s="4">
        <v>8995</v>
      </c>
      <c r="E164" s="4">
        <v>179100</v>
      </c>
      <c r="F164" s="4">
        <f t="shared" si="92"/>
        <v>7798</v>
      </c>
      <c r="G164" s="6">
        <f t="shared" si="101"/>
        <v>475</v>
      </c>
      <c r="H164" s="6">
        <f t="shared" si="102"/>
        <v>5</v>
      </c>
      <c r="I164" s="6">
        <f t="shared" si="103"/>
        <v>1000</v>
      </c>
      <c r="J164" s="6">
        <f t="shared" si="103"/>
        <v>-530</v>
      </c>
      <c r="K164" s="4"/>
      <c r="L164" s="4"/>
      <c r="M164" s="4"/>
      <c r="N164" s="4"/>
      <c r="O164" s="6"/>
      <c r="P164" s="6"/>
      <c r="Q164" s="6"/>
      <c r="R164" s="6"/>
      <c r="S164" s="4">
        <f t="shared" si="111"/>
        <v>194701.57142857142</v>
      </c>
      <c r="T164" s="4">
        <f t="shared" si="109"/>
        <v>8971.7142857142862</v>
      </c>
      <c r="U164" s="4">
        <f t="shared" si="109"/>
        <v>177722.57142857142</v>
      </c>
      <c r="V164" s="4">
        <f t="shared" si="109"/>
        <v>8007.2857142857147</v>
      </c>
      <c r="W164" s="6">
        <f t="shared" si="93"/>
        <v>97350.78571428571</v>
      </c>
      <c r="X164" s="6">
        <f t="shared" si="94"/>
        <v>4485.8571428571431</v>
      </c>
      <c r="Y164" s="6">
        <f t="shared" si="95"/>
        <v>88861.28571428571</v>
      </c>
      <c r="Z164" s="6">
        <f t="shared" si="96"/>
        <v>4003.6428571428573</v>
      </c>
      <c r="AA164" s="4">
        <f t="shared" si="112"/>
        <v>431.71428571428572</v>
      </c>
      <c r="AB164" s="4">
        <f t="shared" si="110"/>
        <v>9.5714285714285712</v>
      </c>
      <c r="AC164" s="4">
        <f t="shared" si="110"/>
        <v>382.57142857142856</v>
      </c>
      <c r="AD164" s="4">
        <f t="shared" si="110"/>
        <v>39.571428571428569</v>
      </c>
      <c r="AE164" s="6">
        <f t="shared" si="97"/>
        <v>215.85714285714286</v>
      </c>
      <c r="AF164" s="6">
        <f t="shared" si="98"/>
        <v>4.7857142857142856</v>
      </c>
      <c r="AG164" s="6">
        <f t="shared" si="99"/>
        <v>191.28571428571428</v>
      </c>
      <c r="AH164" s="6">
        <f t="shared" si="100"/>
        <v>19.785714285714285</v>
      </c>
      <c r="AI164" s="6">
        <f t="shared" si="104"/>
        <v>0.79778247096092936</v>
      </c>
    </row>
    <row r="165" spans="1:35" x14ac:dyDescent="0.25">
      <c r="A165">
        <v>162</v>
      </c>
      <c r="B165" s="1">
        <v>44014</v>
      </c>
      <c r="C165" s="4">
        <v>196370</v>
      </c>
      <c r="D165" s="4">
        <v>9006</v>
      </c>
      <c r="E165" s="4">
        <v>179800</v>
      </c>
      <c r="F165" s="4">
        <f t="shared" si="92"/>
        <v>7564</v>
      </c>
      <c r="G165" s="6">
        <f t="shared" si="101"/>
        <v>477</v>
      </c>
      <c r="H165" s="6">
        <f t="shared" si="102"/>
        <v>11</v>
      </c>
      <c r="I165" s="6">
        <f t="shared" si="103"/>
        <v>700</v>
      </c>
      <c r="J165" s="6">
        <f t="shared" si="103"/>
        <v>-234</v>
      </c>
      <c r="K165" s="4"/>
      <c r="L165" s="4"/>
      <c r="M165" s="4"/>
      <c r="N165" s="4"/>
      <c r="O165" s="6"/>
      <c r="P165" s="6"/>
      <c r="Q165" s="6"/>
      <c r="R165" s="6"/>
      <c r="S165" s="4">
        <f t="shared" si="111"/>
        <v>195130</v>
      </c>
      <c r="T165" s="4">
        <f t="shared" si="109"/>
        <v>8981.1428571428569</v>
      </c>
      <c r="U165" s="4">
        <f t="shared" si="109"/>
        <v>178156.28571428571</v>
      </c>
      <c r="V165" s="4">
        <f t="shared" si="109"/>
        <v>7992.5714285714284</v>
      </c>
      <c r="W165" s="6">
        <f t="shared" si="93"/>
        <v>97565</v>
      </c>
      <c r="X165" s="6">
        <f t="shared" si="94"/>
        <v>4490.5714285714284</v>
      </c>
      <c r="Y165" s="6">
        <f t="shared" si="95"/>
        <v>89078.142857142855</v>
      </c>
      <c r="Z165" s="6">
        <f t="shared" si="96"/>
        <v>3996.2857142857142</v>
      </c>
      <c r="AA165" s="4">
        <f t="shared" si="112"/>
        <v>428.42857142857144</v>
      </c>
      <c r="AB165" s="4">
        <f t="shared" si="110"/>
        <v>9.4285714285714288</v>
      </c>
      <c r="AC165" s="4">
        <f t="shared" si="110"/>
        <v>433.71428571428572</v>
      </c>
      <c r="AD165" s="4">
        <f t="shared" si="110"/>
        <v>-14.714285714285714</v>
      </c>
      <c r="AE165" s="6">
        <f t="shared" si="97"/>
        <v>214.21428571428572</v>
      </c>
      <c r="AF165" s="6">
        <f t="shared" si="98"/>
        <v>4.7142857142857144</v>
      </c>
      <c r="AG165" s="6">
        <f t="shared" si="99"/>
        <v>216.85714285714286</v>
      </c>
      <c r="AH165" s="6">
        <f t="shared" si="100"/>
        <v>-7.3571428571428568</v>
      </c>
      <c r="AI165" s="6">
        <f t="shared" si="104"/>
        <v>0.87664425606547791</v>
      </c>
    </row>
    <row r="166" spans="1:35" x14ac:dyDescent="0.25">
      <c r="A166">
        <v>163</v>
      </c>
      <c r="B166" s="1">
        <v>44015</v>
      </c>
      <c r="C166" s="4">
        <v>196780</v>
      </c>
      <c r="D166" s="4">
        <v>9010</v>
      </c>
      <c r="E166" s="4">
        <v>180300</v>
      </c>
      <c r="F166" s="4">
        <f t="shared" si="92"/>
        <v>7470</v>
      </c>
      <c r="G166" s="6">
        <f t="shared" si="101"/>
        <v>410</v>
      </c>
      <c r="H166" s="6">
        <f t="shared" si="102"/>
        <v>4</v>
      </c>
      <c r="I166" s="6">
        <f t="shared" si="103"/>
        <v>500</v>
      </c>
      <c r="J166" s="6">
        <f t="shared" si="103"/>
        <v>-94</v>
      </c>
      <c r="K166" s="4"/>
      <c r="L166" s="4"/>
      <c r="M166" s="4"/>
      <c r="N166" s="4"/>
      <c r="O166" s="6"/>
      <c r="P166" s="6"/>
      <c r="Q166" s="6"/>
      <c r="R166" s="6"/>
      <c r="S166" s="4">
        <f t="shared" si="111"/>
        <v>195522</v>
      </c>
      <c r="T166" s="4">
        <f t="shared" si="109"/>
        <v>8987.5714285714294</v>
      </c>
      <c r="U166" s="4">
        <f t="shared" si="109"/>
        <v>178606.42857142858</v>
      </c>
      <c r="V166" s="4">
        <f t="shared" si="109"/>
        <v>7928</v>
      </c>
      <c r="W166" s="6">
        <f t="shared" si="93"/>
        <v>97761</v>
      </c>
      <c r="X166" s="6">
        <f t="shared" si="94"/>
        <v>4493.7857142857147</v>
      </c>
      <c r="Y166" s="6">
        <f t="shared" si="95"/>
        <v>89303.21428571429</v>
      </c>
      <c r="Z166" s="6">
        <f t="shared" si="96"/>
        <v>3964</v>
      </c>
      <c r="AA166" s="4">
        <f t="shared" si="112"/>
        <v>392</v>
      </c>
      <c r="AB166" s="4">
        <f t="shared" si="110"/>
        <v>6.4285714285714288</v>
      </c>
      <c r="AC166" s="4">
        <f t="shared" si="110"/>
        <v>450.14285714285717</v>
      </c>
      <c r="AD166" s="4">
        <f t="shared" si="110"/>
        <v>-64.571428571428569</v>
      </c>
      <c r="AE166" s="6">
        <f t="shared" si="97"/>
        <v>196</v>
      </c>
      <c r="AF166" s="6">
        <f t="shared" si="98"/>
        <v>3.2142857142857144</v>
      </c>
      <c r="AG166" s="6">
        <f t="shared" si="99"/>
        <v>225.07142857142858</v>
      </c>
      <c r="AH166" s="6">
        <f t="shared" si="100"/>
        <v>-32.285714285714285</v>
      </c>
      <c r="AI166" s="6">
        <f t="shared" si="104"/>
        <v>0.83811850946854005</v>
      </c>
    </row>
    <row r="167" spans="1:35" x14ac:dyDescent="0.25">
      <c r="A167">
        <v>164</v>
      </c>
      <c r="B167" s="1">
        <v>44016</v>
      </c>
      <c r="C167" s="4">
        <v>197198</v>
      </c>
      <c r="D167" s="4">
        <v>9020</v>
      </c>
      <c r="E167" s="4">
        <v>181000</v>
      </c>
      <c r="F167" s="4">
        <f t="shared" si="92"/>
        <v>7178</v>
      </c>
      <c r="G167" s="6">
        <f t="shared" si="101"/>
        <v>418</v>
      </c>
      <c r="H167" s="6">
        <f t="shared" si="102"/>
        <v>10</v>
      </c>
      <c r="I167" s="6">
        <f t="shared" si="103"/>
        <v>700</v>
      </c>
      <c r="J167" s="6">
        <f t="shared" si="103"/>
        <v>-292</v>
      </c>
      <c r="K167" s="4"/>
      <c r="L167" s="4"/>
      <c r="M167" s="4"/>
      <c r="N167" s="4"/>
      <c r="O167" s="6"/>
      <c r="P167" s="6"/>
      <c r="Q167" s="6"/>
      <c r="R167" s="6"/>
      <c r="S167" s="4">
        <f t="shared" si="111"/>
        <v>195913.42857142858</v>
      </c>
      <c r="T167" s="4">
        <f t="shared" si="109"/>
        <v>8995</v>
      </c>
      <c r="U167" s="4">
        <f t="shared" si="109"/>
        <v>179103.85714285713</v>
      </c>
      <c r="V167" s="4">
        <f t="shared" si="109"/>
        <v>7814.5714285714284</v>
      </c>
      <c r="W167" s="6">
        <f t="shared" si="93"/>
        <v>97956.71428571429</v>
      </c>
      <c r="X167" s="6">
        <f t="shared" si="94"/>
        <v>4497.5</v>
      </c>
      <c r="Y167" s="6">
        <f t="shared" si="95"/>
        <v>89551.928571428565</v>
      </c>
      <c r="Z167" s="6">
        <f t="shared" si="96"/>
        <v>3907.2857142857142</v>
      </c>
      <c r="AA167" s="4">
        <f t="shared" si="112"/>
        <v>391.42857142857144</v>
      </c>
      <c r="AB167" s="4">
        <f t="shared" si="110"/>
        <v>7.4285714285714288</v>
      </c>
      <c r="AC167" s="4">
        <f t="shared" si="110"/>
        <v>497.42857142857144</v>
      </c>
      <c r="AD167" s="4">
        <f t="shared" si="110"/>
        <v>-113.42857142857143</v>
      </c>
      <c r="AE167" s="6">
        <f t="shared" si="97"/>
        <v>195.71428571428572</v>
      </c>
      <c r="AF167" s="6">
        <f t="shared" si="98"/>
        <v>3.7142857142857144</v>
      </c>
      <c r="AG167" s="6">
        <f t="shared" si="99"/>
        <v>248.71428571428572</v>
      </c>
      <c r="AH167" s="6">
        <f t="shared" si="100"/>
        <v>-56.714285714285715</v>
      </c>
      <c r="AI167" s="6">
        <f t="shared" si="104"/>
        <v>0.9326072157930565</v>
      </c>
    </row>
    <row r="168" spans="1:35" x14ac:dyDescent="0.25">
      <c r="A168">
        <v>165</v>
      </c>
      <c r="B168" s="1">
        <v>44017</v>
      </c>
      <c r="C168" s="4">
        <v>197523</v>
      </c>
      <c r="D168" s="4">
        <v>9023</v>
      </c>
      <c r="E168" s="4">
        <v>181719</v>
      </c>
      <c r="F168" s="4">
        <f t="shared" si="92"/>
        <v>6781</v>
      </c>
      <c r="G168" s="6">
        <f t="shared" si="101"/>
        <v>325</v>
      </c>
      <c r="H168" s="6">
        <f t="shared" si="102"/>
        <v>3</v>
      </c>
      <c r="I168" s="6">
        <f t="shared" si="103"/>
        <v>719</v>
      </c>
      <c r="J168" s="6">
        <f t="shared" si="103"/>
        <v>-397</v>
      </c>
      <c r="K168" s="4"/>
      <c r="L168" s="4"/>
      <c r="M168" s="4"/>
      <c r="N168" s="4"/>
      <c r="O168" s="6"/>
      <c r="P168" s="6"/>
      <c r="Q168" s="6"/>
      <c r="R168" s="6"/>
      <c r="S168" s="4">
        <f t="shared" si="111"/>
        <v>196317.71428571429</v>
      </c>
      <c r="T168" s="4">
        <f t="shared" si="109"/>
        <v>9002.8571428571431</v>
      </c>
      <c r="U168" s="4">
        <f t="shared" si="109"/>
        <v>179684.14285714287</v>
      </c>
      <c r="V168" s="4">
        <f t="shared" si="109"/>
        <v>7630.7142857142853</v>
      </c>
      <c r="W168" s="6">
        <f t="shared" si="93"/>
        <v>98158.857142857145</v>
      </c>
      <c r="X168" s="6">
        <f t="shared" si="94"/>
        <v>4501.4285714285716</v>
      </c>
      <c r="Y168" s="6">
        <f t="shared" si="95"/>
        <v>89842.071428571435</v>
      </c>
      <c r="Z168" s="6">
        <f t="shared" si="96"/>
        <v>3815.3571428571427</v>
      </c>
      <c r="AA168" s="4">
        <f t="shared" si="112"/>
        <v>404.28571428571428</v>
      </c>
      <c r="AB168" s="4">
        <f t="shared" si="110"/>
        <v>7.8571428571428568</v>
      </c>
      <c r="AC168" s="4">
        <f t="shared" si="110"/>
        <v>580.28571428571433</v>
      </c>
      <c r="AD168" s="4">
        <f t="shared" si="110"/>
        <v>-183.85714285714286</v>
      </c>
      <c r="AE168" s="6">
        <f t="shared" si="97"/>
        <v>202.14285714285714</v>
      </c>
      <c r="AF168" s="6">
        <f t="shared" si="98"/>
        <v>3.9285714285714284</v>
      </c>
      <c r="AG168" s="6">
        <f t="shared" si="99"/>
        <v>290.14285714285717</v>
      </c>
      <c r="AH168" s="6">
        <f t="shared" si="100"/>
        <v>-91.928571428571431</v>
      </c>
      <c r="AI168" s="6">
        <f t="shared" si="104"/>
        <v>0.93646591661151557</v>
      </c>
    </row>
    <row r="169" spans="1:35" x14ac:dyDescent="0.25">
      <c r="A169">
        <v>166</v>
      </c>
      <c r="B169" s="1">
        <v>44018</v>
      </c>
      <c r="C169" s="4">
        <v>198064</v>
      </c>
      <c r="D169" s="4">
        <v>9022</v>
      </c>
      <c r="E169" s="4">
        <v>182160</v>
      </c>
      <c r="F169" s="4">
        <f t="shared" si="92"/>
        <v>6882</v>
      </c>
      <c r="G169" s="6">
        <f t="shared" si="101"/>
        <v>541</v>
      </c>
      <c r="H169" s="6">
        <f t="shared" si="102"/>
        <v>-1</v>
      </c>
      <c r="I169" s="6">
        <f t="shared" si="103"/>
        <v>441</v>
      </c>
      <c r="J169" s="6">
        <f t="shared" si="103"/>
        <v>101</v>
      </c>
      <c r="K169" s="4"/>
      <c r="L169" s="4"/>
      <c r="M169" s="4"/>
      <c r="N169" s="4"/>
      <c r="O169" s="6"/>
      <c r="P169" s="6"/>
      <c r="Q169" s="6"/>
      <c r="R169" s="6"/>
      <c r="S169" s="4">
        <f t="shared" si="111"/>
        <v>196749.42857142858</v>
      </c>
      <c r="T169" s="4">
        <f t="shared" si="109"/>
        <v>9009.4285714285706</v>
      </c>
      <c r="U169" s="4">
        <f t="shared" si="109"/>
        <v>180311.28571428571</v>
      </c>
      <c r="V169" s="4">
        <f t="shared" si="109"/>
        <v>7428.7142857142853</v>
      </c>
      <c r="W169" s="6">
        <f t="shared" si="93"/>
        <v>98374.71428571429</v>
      </c>
      <c r="X169" s="6">
        <f t="shared" si="94"/>
        <v>4504.7142857142853</v>
      </c>
      <c r="Y169" s="6">
        <f t="shared" si="95"/>
        <v>90155.642857142855</v>
      </c>
      <c r="Z169" s="6">
        <f t="shared" si="96"/>
        <v>3714.3571428571427</v>
      </c>
      <c r="AA169" s="4">
        <f t="shared" si="112"/>
        <v>431.71428571428572</v>
      </c>
      <c r="AB169" s="4">
        <f t="shared" si="110"/>
        <v>6.5714285714285712</v>
      </c>
      <c r="AC169" s="4">
        <f t="shared" si="110"/>
        <v>627.14285714285711</v>
      </c>
      <c r="AD169" s="4">
        <f t="shared" si="110"/>
        <v>-202</v>
      </c>
      <c r="AE169" s="6">
        <f t="shared" si="97"/>
        <v>215.85714285714286</v>
      </c>
      <c r="AF169" s="6">
        <f t="shared" si="98"/>
        <v>3.2857142857142856</v>
      </c>
      <c r="AG169" s="6">
        <f t="shared" si="99"/>
        <v>313.57142857142856</v>
      </c>
      <c r="AH169" s="6">
        <f t="shared" si="100"/>
        <v>-101</v>
      </c>
      <c r="AI169" s="6">
        <f t="shared" si="104"/>
        <v>1.007669223074358</v>
      </c>
    </row>
    <row r="170" spans="1:35" x14ac:dyDescent="0.25">
      <c r="A170">
        <v>167</v>
      </c>
      <c r="B170" s="1">
        <v>44019</v>
      </c>
      <c r="C170" s="4">
        <v>198343</v>
      </c>
      <c r="D170" s="4">
        <v>9032</v>
      </c>
      <c r="E170" s="4">
        <v>182661</v>
      </c>
      <c r="F170" s="4">
        <f t="shared" si="92"/>
        <v>6650</v>
      </c>
      <c r="G170" s="6">
        <f t="shared" si="101"/>
        <v>279</v>
      </c>
      <c r="H170" s="6">
        <f t="shared" si="102"/>
        <v>10</v>
      </c>
      <c r="I170" s="6">
        <f t="shared" si="103"/>
        <v>501</v>
      </c>
      <c r="J170" s="6">
        <f t="shared" si="103"/>
        <v>-232</v>
      </c>
      <c r="K170" s="4"/>
      <c r="L170" s="4"/>
      <c r="M170" s="4"/>
      <c r="N170" s="4"/>
      <c r="O170" s="6"/>
      <c r="P170" s="6"/>
      <c r="Q170" s="6"/>
      <c r="R170" s="6"/>
      <c r="S170" s="4">
        <f t="shared" si="111"/>
        <v>197167.28571428571</v>
      </c>
      <c r="T170" s="4">
        <f t="shared" si="109"/>
        <v>9015.4285714285706</v>
      </c>
      <c r="U170" s="4">
        <f t="shared" si="109"/>
        <v>180962.85714285713</v>
      </c>
      <c r="V170" s="4">
        <f t="shared" si="109"/>
        <v>7189</v>
      </c>
      <c r="W170" s="6">
        <f t="shared" si="93"/>
        <v>98583.642857142855</v>
      </c>
      <c r="X170" s="6">
        <f t="shared" si="94"/>
        <v>4507.7142857142853</v>
      </c>
      <c r="Y170" s="6">
        <f t="shared" si="95"/>
        <v>90481.428571428565</v>
      </c>
      <c r="Z170" s="6">
        <f t="shared" si="96"/>
        <v>3594.5</v>
      </c>
      <c r="AA170" s="4">
        <f t="shared" si="112"/>
        <v>417.85714285714283</v>
      </c>
      <c r="AB170" s="4">
        <f t="shared" si="110"/>
        <v>6</v>
      </c>
      <c r="AC170" s="4">
        <f t="shared" si="110"/>
        <v>651.57142857142856</v>
      </c>
      <c r="AD170" s="4">
        <f t="shared" si="110"/>
        <v>-239.71428571428572</v>
      </c>
      <c r="AE170" s="6">
        <f t="shared" si="97"/>
        <v>208.92857142857142</v>
      </c>
      <c r="AF170" s="6">
        <f t="shared" si="98"/>
        <v>3</v>
      </c>
      <c r="AG170" s="6">
        <f t="shared" si="99"/>
        <v>325.78571428571428</v>
      </c>
      <c r="AH170" s="6">
        <f t="shared" si="100"/>
        <v>-119.85714285714286</v>
      </c>
      <c r="AI170" s="6">
        <f t="shared" si="104"/>
        <v>1.0659620991253644</v>
      </c>
    </row>
    <row r="171" spans="1:35" x14ac:dyDescent="0.25">
      <c r="A171">
        <v>168</v>
      </c>
      <c r="B171" s="1">
        <v>44020</v>
      </c>
      <c r="C171" s="4">
        <v>198699</v>
      </c>
      <c r="D171" s="4">
        <v>9046</v>
      </c>
      <c r="E171" s="4">
        <v>183153</v>
      </c>
      <c r="F171" s="4">
        <f t="shared" si="92"/>
        <v>6500</v>
      </c>
      <c r="G171" s="6">
        <f t="shared" si="101"/>
        <v>356</v>
      </c>
      <c r="H171" s="6">
        <f t="shared" si="102"/>
        <v>14</v>
      </c>
      <c r="I171" s="6">
        <f t="shared" si="103"/>
        <v>492</v>
      </c>
      <c r="J171" s="6">
        <f t="shared" si="103"/>
        <v>-150</v>
      </c>
      <c r="K171" s="4"/>
      <c r="L171" s="4"/>
      <c r="M171" s="4"/>
      <c r="N171" s="4"/>
      <c r="O171" s="6"/>
      <c r="P171" s="6"/>
      <c r="Q171" s="6"/>
      <c r="R171" s="6"/>
      <c r="S171" s="4">
        <f t="shared" si="111"/>
        <v>197568.14285714287</v>
      </c>
      <c r="T171" s="4">
        <f t="shared" si="109"/>
        <v>9022.7142857142862</v>
      </c>
      <c r="U171" s="4">
        <f t="shared" si="109"/>
        <v>181541.85714285713</v>
      </c>
      <c r="V171" s="4">
        <f t="shared" si="109"/>
        <v>7003.5714285714284</v>
      </c>
      <c r="W171" s="6">
        <f t="shared" si="93"/>
        <v>98784.071428571435</v>
      </c>
      <c r="X171" s="6">
        <f t="shared" si="94"/>
        <v>4511.3571428571431</v>
      </c>
      <c r="Y171" s="6">
        <f t="shared" si="95"/>
        <v>90770.928571428565</v>
      </c>
      <c r="Z171" s="6">
        <f t="shared" si="96"/>
        <v>3501.7857142857142</v>
      </c>
      <c r="AA171" s="4">
        <f t="shared" si="112"/>
        <v>400.85714285714283</v>
      </c>
      <c r="AB171" s="4">
        <f t="shared" si="110"/>
        <v>7.2857142857142856</v>
      </c>
      <c r="AC171" s="4">
        <f t="shared" si="110"/>
        <v>579</v>
      </c>
      <c r="AD171" s="4">
        <f t="shared" si="110"/>
        <v>-185.42857142857142</v>
      </c>
      <c r="AE171" s="6">
        <f t="shared" si="97"/>
        <v>200.42857142857142</v>
      </c>
      <c r="AF171" s="6">
        <f t="shared" si="98"/>
        <v>3.6428571428571428</v>
      </c>
      <c r="AG171" s="6">
        <f t="shared" si="99"/>
        <v>289.5</v>
      </c>
      <c r="AH171" s="6">
        <f t="shared" si="100"/>
        <v>-92.714285714285708</v>
      </c>
      <c r="AI171" s="6">
        <f t="shared" si="104"/>
        <v>1.0240875912408758</v>
      </c>
    </row>
    <row r="172" spans="1:35" x14ac:dyDescent="0.25">
      <c r="A172">
        <v>169</v>
      </c>
      <c r="B172" s="1">
        <v>44021</v>
      </c>
      <c r="C172" s="4">
        <v>199001</v>
      </c>
      <c r="D172" s="4">
        <v>9057</v>
      </c>
      <c r="E172" s="4">
        <v>183728</v>
      </c>
      <c r="F172" s="4">
        <f t="shared" si="92"/>
        <v>6216</v>
      </c>
      <c r="G172" s="6">
        <f t="shared" si="101"/>
        <v>302</v>
      </c>
      <c r="H172" s="6">
        <f t="shared" si="102"/>
        <v>11</v>
      </c>
      <c r="I172" s="6">
        <f t="shared" si="103"/>
        <v>575</v>
      </c>
      <c r="J172" s="6">
        <f t="shared" si="103"/>
        <v>-284</v>
      </c>
      <c r="K172" s="4"/>
      <c r="L172" s="4"/>
      <c r="M172" s="4"/>
      <c r="N172" s="4"/>
      <c r="O172" s="6"/>
      <c r="P172" s="6"/>
      <c r="Q172" s="6"/>
      <c r="R172" s="6"/>
      <c r="S172" s="4">
        <f t="shared" si="111"/>
        <v>197944</v>
      </c>
      <c r="T172" s="4">
        <f t="shared" si="109"/>
        <v>9030</v>
      </c>
      <c r="U172" s="4">
        <f t="shared" si="109"/>
        <v>182103</v>
      </c>
      <c r="V172" s="4">
        <f t="shared" si="109"/>
        <v>6811</v>
      </c>
      <c r="W172" s="6">
        <f t="shared" si="93"/>
        <v>98972</v>
      </c>
      <c r="X172" s="6">
        <f t="shared" si="94"/>
        <v>4515</v>
      </c>
      <c r="Y172" s="6">
        <f t="shared" si="95"/>
        <v>91051.5</v>
      </c>
      <c r="Z172" s="6">
        <f t="shared" si="96"/>
        <v>3405.5</v>
      </c>
      <c r="AA172" s="4">
        <f t="shared" si="112"/>
        <v>375.85714285714283</v>
      </c>
      <c r="AB172" s="4">
        <f t="shared" si="110"/>
        <v>7.2857142857142856</v>
      </c>
      <c r="AC172" s="4">
        <f t="shared" si="110"/>
        <v>561.14285714285711</v>
      </c>
      <c r="AD172" s="4">
        <f t="shared" si="110"/>
        <v>-192.57142857142858</v>
      </c>
      <c r="AE172" s="6">
        <f t="shared" si="97"/>
        <v>187.92857142857142</v>
      </c>
      <c r="AF172" s="6">
        <f t="shared" si="98"/>
        <v>3.6428571428571428</v>
      </c>
      <c r="AG172" s="6">
        <f t="shared" si="99"/>
        <v>280.57142857142856</v>
      </c>
      <c r="AH172" s="6">
        <f t="shared" si="100"/>
        <v>-96.285714285714292</v>
      </c>
      <c r="AI172" s="6">
        <f t="shared" si="104"/>
        <v>0.92968197879858649</v>
      </c>
    </row>
    <row r="173" spans="1:35" x14ac:dyDescent="0.25">
      <c r="A173">
        <v>170</v>
      </c>
      <c r="B173" s="1">
        <v>44022</v>
      </c>
      <c r="C173" s="4">
        <v>199332</v>
      </c>
      <c r="D173" s="4">
        <v>9063</v>
      </c>
      <c r="E173" s="4">
        <v>184028</v>
      </c>
      <c r="F173" s="4">
        <f t="shared" si="92"/>
        <v>6241</v>
      </c>
      <c r="G173" s="6">
        <f t="shared" si="101"/>
        <v>331</v>
      </c>
      <c r="H173" s="6">
        <f t="shared" si="102"/>
        <v>6</v>
      </c>
      <c r="I173" s="6">
        <f t="shared" si="103"/>
        <v>300</v>
      </c>
      <c r="J173" s="6">
        <f t="shared" si="103"/>
        <v>25</v>
      </c>
      <c r="K173" s="4"/>
      <c r="L173" s="4"/>
      <c r="M173" s="4"/>
      <c r="N173" s="4"/>
      <c r="O173" s="6"/>
      <c r="P173" s="6"/>
      <c r="Q173" s="6"/>
      <c r="R173" s="6"/>
      <c r="S173" s="4">
        <f t="shared" si="111"/>
        <v>198308.57142857142</v>
      </c>
      <c r="T173" s="4">
        <f t="shared" si="109"/>
        <v>9037.5714285714294</v>
      </c>
      <c r="U173" s="4">
        <f t="shared" si="109"/>
        <v>182635.57142857142</v>
      </c>
      <c r="V173" s="4">
        <f t="shared" si="109"/>
        <v>6635.4285714285716</v>
      </c>
      <c r="W173" s="6">
        <f t="shared" si="93"/>
        <v>99154.28571428571</v>
      </c>
      <c r="X173" s="6">
        <f t="shared" si="94"/>
        <v>4518.7857142857147</v>
      </c>
      <c r="Y173" s="6">
        <f t="shared" si="95"/>
        <v>91317.78571428571</v>
      </c>
      <c r="Z173" s="6">
        <f t="shared" si="96"/>
        <v>3317.7142857142858</v>
      </c>
      <c r="AA173" s="4">
        <f t="shared" si="112"/>
        <v>364.57142857142856</v>
      </c>
      <c r="AB173" s="4">
        <f t="shared" si="110"/>
        <v>7.5714285714285712</v>
      </c>
      <c r="AC173" s="4">
        <f t="shared" si="110"/>
        <v>532.57142857142856</v>
      </c>
      <c r="AD173" s="4">
        <f t="shared" si="110"/>
        <v>-175.57142857142858</v>
      </c>
      <c r="AE173" s="6">
        <f t="shared" si="97"/>
        <v>182.28571428571428</v>
      </c>
      <c r="AF173" s="6">
        <f t="shared" si="98"/>
        <v>3.7857142857142856</v>
      </c>
      <c r="AG173" s="6">
        <f t="shared" si="99"/>
        <v>266.28571428571428</v>
      </c>
      <c r="AH173" s="6">
        <f t="shared" si="100"/>
        <v>-87.785714285714292</v>
      </c>
      <c r="AI173" s="6">
        <f t="shared" si="104"/>
        <v>0.84447385837193911</v>
      </c>
    </row>
    <row r="174" spans="1:35" x14ac:dyDescent="0.25">
      <c r="A174">
        <v>171</v>
      </c>
      <c r="B174" s="1">
        <v>44023</v>
      </c>
      <c r="C174" s="4">
        <v>199709</v>
      </c>
      <c r="D174" s="4">
        <v>9070</v>
      </c>
      <c r="E174" s="4">
        <v>184266</v>
      </c>
      <c r="F174" s="4">
        <f t="shared" si="92"/>
        <v>6373</v>
      </c>
      <c r="G174" s="6">
        <f t="shared" si="101"/>
        <v>377</v>
      </c>
      <c r="H174" s="6">
        <f t="shared" si="102"/>
        <v>7</v>
      </c>
      <c r="I174" s="6">
        <f t="shared" si="103"/>
        <v>238</v>
      </c>
      <c r="J174" s="6">
        <f t="shared" si="103"/>
        <v>132</v>
      </c>
      <c r="K174" s="4"/>
      <c r="L174" s="4"/>
      <c r="M174" s="4"/>
      <c r="N174" s="4"/>
      <c r="O174" s="6"/>
      <c r="P174" s="6"/>
      <c r="Q174" s="6"/>
      <c r="R174" s="6"/>
      <c r="S174" s="4">
        <f t="shared" si="111"/>
        <v>198667.28571428571</v>
      </c>
      <c r="T174" s="4">
        <f t="shared" si="109"/>
        <v>9044.7142857142862</v>
      </c>
      <c r="U174" s="4">
        <f t="shared" si="109"/>
        <v>183102.14285714287</v>
      </c>
      <c r="V174" s="4">
        <f t="shared" si="109"/>
        <v>6520.4285714285716</v>
      </c>
      <c r="W174" s="6">
        <f t="shared" si="93"/>
        <v>99333.642857142855</v>
      </c>
      <c r="X174" s="6">
        <f t="shared" si="94"/>
        <v>4522.3571428571431</v>
      </c>
      <c r="Y174" s="6">
        <f t="shared" si="95"/>
        <v>91551.071428571435</v>
      </c>
      <c r="Z174" s="6">
        <f t="shared" si="96"/>
        <v>3260.2142857142858</v>
      </c>
      <c r="AA174" s="4">
        <f t="shared" si="112"/>
        <v>358.71428571428572</v>
      </c>
      <c r="AB174" s="4">
        <f t="shared" si="110"/>
        <v>7.1428571428571432</v>
      </c>
      <c r="AC174" s="4">
        <f t="shared" si="110"/>
        <v>466.57142857142856</v>
      </c>
      <c r="AD174" s="4">
        <f t="shared" si="110"/>
        <v>-115</v>
      </c>
      <c r="AE174" s="6">
        <f t="shared" si="97"/>
        <v>179.35714285714286</v>
      </c>
      <c r="AF174" s="6">
        <f t="shared" si="98"/>
        <v>3.5714285714285716</v>
      </c>
      <c r="AG174" s="6">
        <f t="shared" si="99"/>
        <v>233.28571428571428</v>
      </c>
      <c r="AH174" s="6">
        <f t="shared" si="100"/>
        <v>-57.5</v>
      </c>
      <c r="AI174" s="6">
        <f t="shared" si="104"/>
        <v>0.8584615384615385</v>
      </c>
    </row>
    <row r="175" spans="1:35" x14ac:dyDescent="0.25">
      <c r="A175">
        <v>172</v>
      </c>
      <c r="B175" s="1">
        <v>44024</v>
      </c>
      <c r="C175" s="4">
        <v>199919</v>
      </c>
      <c r="D175" s="4">
        <v>9071</v>
      </c>
      <c r="E175" s="4">
        <v>184414</v>
      </c>
      <c r="F175" s="4">
        <f t="shared" si="92"/>
        <v>6434</v>
      </c>
      <c r="G175" s="6">
        <f t="shared" si="101"/>
        <v>210</v>
      </c>
      <c r="H175" s="6">
        <f t="shared" si="102"/>
        <v>1</v>
      </c>
      <c r="I175" s="6">
        <f t="shared" si="103"/>
        <v>148</v>
      </c>
      <c r="J175" s="6">
        <f t="shared" si="103"/>
        <v>61</v>
      </c>
      <c r="K175" s="4"/>
      <c r="L175" s="4"/>
      <c r="M175" s="4"/>
      <c r="N175" s="4"/>
      <c r="O175" s="6"/>
      <c r="P175" s="6"/>
      <c r="Q175" s="6"/>
      <c r="R175" s="6"/>
      <c r="S175" s="4">
        <f t="shared" si="111"/>
        <v>199009.57142857142</v>
      </c>
      <c r="T175" s="4">
        <f t="shared" si="111"/>
        <v>9051.5714285714294</v>
      </c>
      <c r="U175" s="4">
        <f t="shared" si="111"/>
        <v>183487.14285714287</v>
      </c>
      <c r="V175" s="4">
        <f t="shared" si="111"/>
        <v>6470.8571428571431</v>
      </c>
      <c r="W175" s="6">
        <f t="shared" si="93"/>
        <v>99504.78571428571</v>
      </c>
      <c r="X175" s="6">
        <f t="shared" si="94"/>
        <v>4525.7857142857147</v>
      </c>
      <c r="Y175" s="6">
        <f t="shared" si="95"/>
        <v>91743.571428571435</v>
      </c>
      <c r="Z175" s="6">
        <f t="shared" si="96"/>
        <v>3235.4285714285716</v>
      </c>
      <c r="AA175" s="4">
        <f t="shared" si="112"/>
        <v>342.28571428571428</v>
      </c>
      <c r="AB175" s="4">
        <f t="shared" si="112"/>
        <v>6.8571428571428568</v>
      </c>
      <c r="AC175" s="4">
        <f t="shared" si="112"/>
        <v>385</v>
      </c>
      <c r="AD175" s="4">
        <f t="shared" si="112"/>
        <v>-49.571428571428569</v>
      </c>
      <c r="AE175" s="6">
        <f t="shared" si="97"/>
        <v>171.14285714285714</v>
      </c>
      <c r="AF175" s="6">
        <f t="shared" si="98"/>
        <v>3.4285714285714284</v>
      </c>
      <c r="AG175" s="6">
        <f t="shared" si="99"/>
        <v>192.5</v>
      </c>
      <c r="AH175" s="6">
        <f t="shared" si="100"/>
        <v>-24.785714285714285</v>
      </c>
      <c r="AI175" s="6">
        <f t="shared" si="104"/>
        <v>0.85388453314326451</v>
      </c>
    </row>
    <row r="176" spans="1:35" x14ac:dyDescent="0.25">
      <c r="A176">
        <v>173</v>
      </c>
      <c r="B176" s="1">
        <v>44025</v>
      </c>
      <c r="C176" s="4">
        <v>200180</v>
      </c>
      <c r="D176" s="4">
        <v>9074</v>
      </c>
      <c r="E176" s="4">
        <v>185100</v>
      </c>
      <c r="F176" s="4">
        <f t="shared" si="92"/>
        <v>6006</v>
      </c>
      <c r="G176" s="6">
        <f t="shared" si="101"/>
        <v>261</v>
      </c>
      <c r="H176" s="6">
        <f t="shared" si="102"/>
        <v>3</v>
      </c>
      <c r="I176" s="6">
        <f t="shared" si="103"/>
        <v>686</v>
      </c>
      <c r="J176" s="6">
        <f t="shared" si="103"/>
        <v>-428</v>
      </c>
      <c r="K176" s="4"/>
      <c r="L176" s="4"/>
      <c r="M176" s="4"/>
      <c r="N176" s="4"/>
      <c r="O176" s="6"/>
      <c r="P176" s="6"/>
      <c r="Q176" s="6"/>
      <c r="R176" s="6"/>
      <c r="S176" s="4">
        <f t="shared" ref="S176:V191" si="113">IF(COUNT(C170:C176) &lt;&gt; 0,SUM(C170:C176)/COUNT(C170:C176),0)</f>
        <v>199311.85714285713</v>
      </c>
      <c r="T176" s="4">
        <f t="shared" si="113"/>
        <v>9059</v>
      </c>
      <c r="U176" s="4">
        <f t="shared" si="113"/>
        <v>183907.14285714287</v>
      </c>
      <c r="V176" s="4">
        <f t="shared" si="113"/>
        <v>6345.7142857142853</v>
      </c>
      <c r="W176" s="6">
        <f t="shared" si="93"/>
        <v>99655.928571428565</v>
      </c>
      <c r="X176" s="6">
        <f t="shared" si="94"/>
        <v>4529.5</v>
      </c>
      <c r="Y176" s="6">
        <f t="shared" si="95"/>
        <v>91953.571428571435</v>
      </c>
      <c r="Z176" s="6">
        <f t="shared" si="96"/>
        <v>3172.8571428571427</v>
      </c>
      <c r="AA176" s="4">
        <f t="shared" ref="AA176:AD191" si="114">IF(COUNT(G170:G176) &lt;&gt; 0,SUM(G170:G176)/COUNT(G170:G176),0)</f>
        <v>302.28571428571428</v>
      </c>
      <c r="AB176" s="4">
        <f t="shared" si="114"/>
        <v>7.4285714285714288</v>
      </c>
      <c r="AC176" s="4">
        <f t="shared" si="114"/>
        <v>420</v>
      </c>
      <c r="AD176" s="4">
        <f t="shared" si="114"/>
        <v>-125.14285714285714</v>
      </c>
      <c r="AE176" s="6">
        <f t="shared" si="97"/>
        <v>151.14285714285714</v>
      </c>
      <c r="AF176" s="6">
        <f t="shared" si="98"/>
        <v>3.7142857142857144</v>
      </c>
      <c r="AG176" s="6">
        <f t="shared" si="99"/>
        <v>210</v>
      </c>
      <c r="AH176" s="6">
        <f t="shared" si="100"/>
        <v>-62.571428571428569</v>
      </c>
      <c r="AI176" s="6">
        <f t="shared" si="104"/>
        <v>0.8042569365260358</v>
      </c>
    </row>
    <row r="177" spans="1:35" x14ac:dyDescent="0.25">
      <c r="A177">
        <v>174</v>
      </c>
      <c r="B177" s="1">
        <v>44026</v>
      </c>
      <c r="C177" s="4">
        <v>200456</v>
      </c>
      <c r="D177" s="4">
        <v>9078</v>
      </c>
      <c r="E177" s="4">
        <v>185100</v>
      </c>
      <c r="F177" s="4">
        <f t="shared" si="92"/>
        <v>6278</v>
      </c>
      <c r="G177" s="6">
        <f t="shared" si="101"/>
        <v>276</v>
      </c>
      <c r="H177" s="6">
        <f t="shared" si="102"/>
        <v>4</v>
      </c>
      <c r="I177" s="6">
        <f t="shared" si="103"/>
        <v>0</v>
      </c>
      <c r="J177" s="6">
        <f t="shared" si="103"/>
        <v>272</v>
      </c>
      <c r="K177" s="4"/>
      <c r="L177" s="4"/>
      <c r="M177" s="4"/>
      <c r="N177" s="4"/>
      <c r="O177" s="6"/>
      <c r="P177" s="6"/>
      <c r="Q177" s="6"/>
      <c r="R177" s="6"/>
      <c r="S177" s="4">
        <f t="shared" ref="S177:V192" si="115">IF(COUNT(C171:C177) &lt;&gt; 0,SUM(C171:C177)/COUNT(C171:C177),0)</f>
        <v>199613.71428571429</v>
      </c>
      <c r="T177" s="4">
        <f t="shared" si="113"/>
        <v>9065.5714285714294</v>
      </c>
      <c r="U177" s="4">
        <f t="shared" si="113"/>
        <v>184255.57142857142</v>
      </c>
      <c r="V177" s="4">
        <f t="shared" si="113"/>
        <v>6292.5714285714284</v>
      </c>
      <c r="W177" s="6">
        <f t="shared" si="93"/>
        <v>99806.857142857145</v>
      </c>
      <c r="X177" s="6">
        <f t="shared" si="94"/>
        <v>4532.7857142857147</v>
      </c>
      <c r="Y177" s="6">
        <f t="shared" si="95"/>
        <v>92127.78571428571</v>
      </c>
      <c r="Z177" s="6">
        <f t="shared" si="96"/>
        <v>3146.2857142857142</v>
      </c>
      <c r="AA177" s="4">
        <f t="shared" ref="AA177:AD192" si="116">IF(COUNT(G171:G177) &lt;&gt; 0,SUM(G171:G177)/COUNT(G171:G177),0)</f>
        <v>301.85714285714283</v>
      </c>
      <c r="AB177" s="4">
        <f t="shared" si="114"/>
        <v>6.5714285714285712</v>
      </c>
      <c r="AC177" s="4">
        <f t="shared" si="114"/>
        <v>348.42857142857144</v>
      </c>
      <c r="AD177" s="4">
        <f t="shared" si="114"/>
        <v>-53.142857142857146</v>
      </c>
      <c r="AE177" s="6">
        <f t="shared" si="97"/>
        <v>150.92857142857142</v>
      </c>
      <c r="AF177" s="6">
        <f t="shared" si="98"/>
        <v>3.2857142857142856</v>
      </c>
      <c r="AG177" s="6">
        <f t="shared" si="99"/>
        <v>174.21428571428572</v>
      </c>
      <c r="AH177" s="6">
        <f t="shared" si="100"/>
        <v>-26.571428571428573</v>
      </c>
      <c r="AI177" s="6">
        <f t="shared" si="104"/>
        <v>0.82797805642633227</v>
      </c>
    </row>
    <row r="178" spans="1:35" x14ac:dyDescent="0.25">
      <c r="A178">
        <v>175</v>
      </c>
      <c r="B178" s="1">
        <v>44027</v>
      </c>
      <c r="C178" s="4">
        <v>200890</v>
      </c>
      <c r="D178" s="4">
        <v>9080</v>
      </c>
      <c r="E178" s="4">
        <v>186000</v>
      </c>
      <c r="F178" s="4">
        <f t="shared" si="92"/>
        <v>5810</v>
      </c>
      <c r="G178" s="6">
        <f t="shared" si="101"/>
        <v>434</v>
      </c>
      <c r="H178" s="6">
        <f t="shared" si="102"/>
        <v>2</v>
      </c>
      <c r="I178" s="6">
        <f t="shared" si="103"/>
        <v>900</v>
      </c>
      <c r="J178" s="6">
        <f t="shared" si="103"/>
        <v>-468</v>
      </c>
      <c r="K178" s="4"/>
      <c r="L178" s="4"/>
      <c r="M178" s="4"/>
      <c r="N178" s="4"/>
      <c r="O178" s="6"/>
      <c r="P178" s="6"/>
      <c r="Q178" s="6"/>
      <c r="R178" s="6"/>
      <c r="S178" s="4">
        <f t="shared" si="115"/>
        <v>199926.71428571429</v>
      </c>
      <c r="T178" s="4">
        <f t="shared" si="113"/>
        <v>9070.4285714285706</v>
      </c>
      <c r="U178" s="4">
        <f t="shared" si="113"/>
        <v>184662.28571428571</v>
      </c>
      <c r="V178" s="4">
        <f t="shared" si="113"/>
        <v>6194</v>
      </c>
      <c r="W178" s="6">
        <f t="shared" si="93"/>
        <v>99963.357142857145</v>
      </c>
      <c r="X178" s="6">
        <f t="shared" si="94"/>
        <v>4535.2142857142853</v>
      </c>
      <c r="Y178" s="6">
        <f t="shared" si="95"/>
        <v>92331.142857142855</v>
      </c>
      <c r="Z178" s="6">
        <f t="shared" si="96"/>
        <v>3097</v>
      </c>
      <c r="AA178" s="4">
        <f t="shared" si="116"/>
        <v>313</v>
      </c>
      <c r="AB178" s="4">
        <f t="shared" si="114"/>
        <v>4.8571428571428568</v>
      </c>
      <c r="AC178" s="4">
        <f t="shared" si="114"/>
        <v>406.71428571428572</v>
      </c>
      <c r="AD178" s="4">
        <f t="shared" si="114"/>
        <v>-98.571428571428569</v>
      </c>
      <c r="AE178" s="6">
        <f t="shared" si="97"/>
        <v>156.5</v>
      </c>
      <c r="AF178" s="6">
        <f t="shared" si="98"/>
        <v>2.4285714285714284</v>
      </c>
      <c r="AG178" s="6">
        <f t="shared" si="99"/>
        <v>203.35714285714286</v>
      </c>
      <c r="AH178" s="6">
        <f t="shared" si="100"/>
        <v>-49.285714285714285</v>
      </c>
      <c r="AI178" s="6">
        <f t="shared" si="104"/>
        <v>0.8725607327757865</v>
      </c>
    </row>
    <row r="179" spans="1:35" x14ac:dyDescent="0.25">
      <c r="A179">
        <v>176</v>
      </c>
      <c r="B179" s="1">
        <v>44028</v>
      </c>
      <c r="C179" s="4">
        <v>201450</v>
      </c>
      <c r="D179" s="4">
        <v>9087</v>
      </c>
      <c r="E179" s="4">
        <v>186400</v>
      </c>
      <c r="F179" s="4">
        <f t="shared" si="92"/>
        <v>5963</v>
      </c>
      <c r="G179" s="6">
        <f t="shared" si="101"/>
        <v>560</v>
      </c>
      <c r="H179" s="6">
        <f t="shared" si="102"/>
        <v>7</v>
      </c>
      <c r="I179" s="6">
        <f t="shared" si="103"/>
        <v>400</v>
      </c>
      <c r="J179" s="6">
        <f t="shared" si="103"/>
        <v>153</v>
      </c>
      <c r="K179" s="4"/>
      <c r="L179" s="4"/>
      <c r="M179" s="4"/>
      <c r="N179" s="4"/>
      <c r="O179" s="6"/>
      <c r="P179" s="6"/>
      <c r="Q179" s="6"/>
      <c r="R179" s="6"/>
      <c r="S179" s="4">
        <f t="shared" si="115"/>
        <v>200276.57142857142</v>
      </c>
      <c r="T179" s="4">
        <f t="shared" si="113"/>
        <v>9074.7142857142862</v>
      </c>
      <c r="U179" s="4">
        <f t="shared" si="113"/>
        <v>185044</v>
      </c>
      <c r="V179" s="4">
        <f t="shared" si="113"/>
        <v>6157.8571428571431</v>
      </c>
      <c r="W179" s="6">
        <f t="shared" si="93"/>
        <v>100138.28571428571</v>
      </c>
      <c r="X179" s="6">
        <f t="shared" si="94"/>
        <v>4537.3571428571431</v>
      </c>
      <c r="Y179" s="6">
        <f t="shared" si="95"/>
        <v>92522</v>
      </c>
      <c r="Z179" s="6">
        <f t="shared" si="96"/>
        <v>3078.9285714285716</v>
      </c>
      <c r="AA179" s="4">
        <f t="shared" si="116"/>
        <v>349.85714285714283</v>
      </c>
      <c r="AB179" s="4">
        <f t="shared" si="114"/>
        <v>4.2857142857142856</v>
      </c>
      <c r="AC179" s="4">
        <f t="shared" si="114"/>
        <v>381.71428571428572</v>
      </c>
      <c r="AD179" s="4">
        <f t="shared" si="114"/>
        <v>-36.142857142857146</v>
      </c>
      <c r="AE179" s="6">
        <f t="shared" si="97"/>
        <v>174.92857142857142</v>
      </c>
      <c r="AF179" s="6">
        <f t="shared" si="98"/>
        <v>2.1428571428571428</v>
      </c>
      <c r="AG179" s="6">
        <f t="shared" si="99"/>
        <v>190.85714285714286</v>
      </c>
      <c r="AH179" s="6">
        <f t="shared" si="100"/>
        <v>-18.071428571428573</v>
      </c>
      <c r="AI179" s="6">
        <f t="shared" si="104"/>
        <v>1.0221202003338898</v>
      </c>
    </row>
    <row r="180" spans="1:35" x14ac:dyDescent="0.25">
      <c r="A180">
        <v>177</v>
      </c>
      <c r="B180" s="1">
        <v>44029</v>
      </c>
      <c r="C180" s="4">
        <v>202045</v>
      </c>
      <c r="D180" s="4">
        <v>9088</v>
      </c>
      <c r="E180" s="4">
        <v>186900</v>
      </c>
      <c r="F180" s="4">
        <f t="shared" si="92"/>
        <v>6057</v>
      </c>
      <c r="G180" s="6">
        <f t="shared" si="101"/>
        <v>595</v>
      </c>
      <c r="H180" s="6">
        <f t="shared" si="102"/>
        <v>1</v>
      </c>
      <c r="I180" s="6">
        <f t="shared" si="103"/>
        <v>500</v>
      </c>
      <c r="J180" s="6">
        <f t="shared" si="103"/>
        <v>94</v>
      </c>
      <c r="K180" s="4"/>
      <c r="L180" s="4"/>
      <c r="M180" s="4"/>
      <c r="N180" s="4"/>
      <c r="O180" s="6"/>
      <c r="P180" s="6"/>
      <c r="Q180" s="6"/>
      <c r="R180" s="6"/>
      <c r="S180" s="4">
        <f t="shared" si="115"/>
        <v>200664.14285714287</v>
      </c>
      <c r="T180" s="4">
        <f t="shared" si="113"/>
        <v>9078.2857142857138</v>
      </c>
      <c r="U180" s="4">
        <f t="shared" si="113"/>
        <v>185454.28571428571</v>
      </c>
      <c r="V180" s="4">
        <f t="shared" si="113"/>
        <v>6131.5714285714284</v>
      </c>
      <c r="W180" s="6">
        <f t="shared" si="93"/>
        <v>100332.07142857143</v>
      </c>
      <c r="X180" s="6">
        <f t="shared" si="94"/>
        <v>4539.1428571428569</v>
      </c>
      <c r="Y180" s="6">
        <f t="shared" si="95"/>
        <v>92727.142857142855</v>
      </c>
      <c r="Z180" s="6">
        <f t="shared" si="96"/>
        <v>3065.7857142857142</v>
      </c>
      <c r="AA180" s="4">
        <f t="shared" si="116"/>
        <v>387.57142857142856</v>
      </c>
      <c r="AB180" s="4">
        <f t="shared" si="114"/>
        <v>3.5714285714285716</v>
      </c>
      <c r="AC180" s="4">
        <f t="shared" si="114"/>
        <v>410.28571428571428</v>
      </c>
      <c r="AD180" s="4">
        <f t="shared" si="114"/>
        <v>-26.285714285714285</v>
      </c>
      <c r="AE180" s="6">
        <f t="shared" si="97"/>
        <v>193.78571428571428</v>
      </c>
      <c r="AF180" s="6">
        <f t="shared" si="98"/>
        <v>1.7857142857142858</v>
      </c>
      <c r="AG180" s="6">
        <f t="shared" si="99"/>
        <v>205.14285714285714</v>
      </c>
      <c r="AH180" s="6">
        <f t="shared" si="100"/>
        <v>-13.142857142857142</v>
      </c>
      <c r="AI180" s="6">
        <f t="shared" si="104"/>
        <v>1.2821361058601135</v>
      </c>
    </row>
    <row r="181" spans="1:35" x14ac:dyDescent="0.25">
      <c r="A181">
        <v>178</v>
      </c>
      <c r="B181" s="1">
        <v>44030</v>
      </c>
      <c r="C181" s="4">
        <v>202426</v>
      </c>
      <c r="D181" s="4">
        <v>9091</v>
      </c>
      <c r="E181" s="4">
        <v>187200</v>
      </c>
      <c r="F181" s="4">
        <f t="shared" si="92"/>
        <v>6135</v>
      </c>
      <c r="G181" s="6">
        <f t="shared" si="101"/>
        <v>381</v>
      </c>
      <c r="H181" s="6">
        <f t="shared" si="102"/>
        <v>3</v>
      </c>
      <c r="I181" s="6">
        <f t="shared" si="103"/>
        <v>300</v>
      </c>
      <c r="J181" s="6">
        <f t="shared" si="103"/>
        <v>78</v>
      </c>
      <c r="K181" s="4"/>
      <c r="L181" s="4"/>
      <c r="M181" s="4"/>
      <c r="N181" s="4"/>
      <c r="O181" s="6"/>
      <c r="P181" s="6"/>
      <c r="Q181" s="6"/>
      <c r="R181" s="6"/>
      <c r="S181" s="4">
        <f t="shared" si="115"/>
        <v>201052.28571428571</v>
      </c>
      <c r="T181" s="4">
        <f t="shared" si="113"/>
        <v>9081.2857142857138</v>
      </c>
      <c r="U181" s="4">
        <f t="shared" si="113"/>
        <v>185873.42857142858</v>
      </c>
      <c r="V181" s="4">
        <f t="shared" si="113"/>
        <v>6097.5714285714284</v>
      </c>
      <c r="W181" s="6">
        <f t="shared" si="93"/>
        <v>100526.14285714286</v>
      </c>
      <c r="X181" s="6">
        <f t="shared" si="94"/>
        <v>4540.6428571428569</v>
      </c>
      <c r="Y181" s="6">
        <f t="shared" si="95"/>
        <v>92936.71428571429</v>
      </c>
      <c r="Z181" s="6">
        <f t="shared" si="96"/>
        <v>3048.7857142857142</v>
      </c>
      <c r="AA181" s="4">
        <f t="shared" si="116"/>
        <v>388.14285714285717</v>
      </c>
      <c r="AB181" s="4">
        <f t="shared" si="114"/>
        <v>3</v>
      </c>
      <c r="AC181" s="4">
        <f t="shared" si="114"/>
        <v>419.14285714285717</v>
      </c>
      <c r="AD181" s="4">
        <f t="shared" si="114"/>
        <v>-34</v>
      </c>
      <c r="AE181" s="6">
        <f t="shared" si="97"/>
        <v>194.07142857142858</v>
      </c>
      <c r="AF181" s="6">
        <f t="shared" si="98"/>
        <v>1.5</v>
      </c>
      <c r="AG181" s="6">
        <f t="shared" si="99"/>
        <v>209.57142857142858</v>
      </c>
      <c r="AH181" s="6">
        <f t="shared" si="100"/>
        <v>-17</v>
      </c>
      <c r="AI181" s="6">
        <f t="shared" si="104"/>
        <v>1.2858495030761952</v>
      </c>
    </row>
    <row r="182" spans="1:35" x14ac:dyDescent="0.25">
      <c r="A182">
        <v>179</v>
      </c>
      <c r="B182" s="1">
        <v>44031</v>
      </c>
      <c r="C182" s="4">
        <v>202735</v>
      </c>
      <c r="D182" s="4">
        <v>9092</v>
      </c>
      <c r="E182" s="4">
        <v>187400</v>
      </c>
      <c r="F182" s="4">
        <f t="shared" si="92"/>
        <v>6243</v>
      </c>
      <c r="G182" s="6">
        <f t="shared" si="101"/>
        <v>309</v>
      </c>
      <c r="H182" s="6">
        <f t="shared" si="102"/>
        <v>1</v>
      </c>
      <c r="I182" s="6">
        <f t="shared" si="103"/>
        <v>200</v>
      </c>
      <c r="J182" s="6">
        <f t="shared" si="103"/>
        <v>108</v>
      </c>
      <c r="K182" s="4"/>
      <c r="L182" s="4"/>
      <c r="M182" s="4"/>
      <c r="N182" s="4"/>
      <c r="O182" s="6"/>
      <c r="P182" s="6"/>
      <c r="Q182" s="6"/>
      <c r="R182" s="6"/>
      <c r="S182" s="4">
        <f t="shared" si="115"/>
        <v>201454.57142857142</v>
      </c>
      <c r="T182" s="4">
        <f t="shared" si="113"/>
        <v>9084.2857142857138</v>
      </c>
      <c r="U182" s="4">
        <f t="shared" si="113"/>
        <v>186300</v>
      </c>
      <c r="V182" s="4">
        <f t="shared" si="113"/>
        <v>6070.2857142857147</v>
      </c>
      <c r="W182" s="6">
        <f t="shared" si="93"/>
        <v>100727.28571428571</v>
      </c>
      <c r="X182" s="6">
        <f t="shared" si="94"/>
        <v>4542.1428571428569</v>
      </c>
      <c r="Y182" s="6">
        <f t="shared" si="95"/>
        <v>93150</v>
      </c>
      <c r="Z182" s="6">
        <f t="shared" si="96"/>
        <v>3035.1428571428573</v>
      </c>
      <c r="AA182" s="4">
        <f t="shared" si="116"/>
        <v>402.28571428571428</v>
      </c>
      <c r="AB182" s="4">
        <f t="shared" si="114"/>
        <v>3</v>
      </c>
      <c r="AC182" s="4">
        <f t="shared" si="114"/>
        <v>426.57142857142856</v>
      </c>
      <c r="AD182" s="4">
        <f t="shared" si="114"/>
        <v>-27.285714285714285</v>
      </c>
      <c r="AE182" s="6">
        <f t="shared" si="97"/>
        <v>201.14285714285714</v>
      </c>
      <c r="AF182" s="6">
        <f t="shared" si="98"/>
        <v>1.5</v>
      </c>
      <c r="AG182" s="6">
        <f t="shared" si="99"/>
        <v>213.28571428571428</v>
      </c>
      <c r="AH182" s="6">
        <f t="shared" si="100"/>
        <v>-13.642857142857142</v>
      </c>
      <c r="AI182" s="6">
        <f t="shared" si="104"/>
        <v>1.2852578731172981</v>
      </c>
    </row>
    <row r="183" spans="1:35" x14ac:dyDescent="0.25">
      <c r="A183">
        <v>180</v>
      </c>
      <c r="B183" s="1">
        <v>44032</v>
      </c>
      <c r="C183" s="4">
        <v>203325</v>
      </c>
      <c r="D183" s="4">
        <v>9094</v>
      </c>
      <c r="E183" s="4">
        <v>188070</v>
      </c>
      <c r="F183" s="4">
        <f t="shared" si="92"/>
        <v>6161</v>
      </c>
      <c r="G183" s="6">
        <f t="shared" si="101"/>
        <v>590</v>
      </c>
      <c r="H183" s="6">
        <f t="shared" si="102"/>
        <v>2</v>
      </c>
      <c r="I183" s="6">
        <f t="shared" si="103"/>
        <v>670</v>
      </c>
      <c r="J183" s="6">
        <f t="shared" si="103"/>
        <v>-82</v>
      </c>
      <c r="K183" s="4"/>
      <c r="L183" s="4"/>
      <c r="M183" s="4"/>
      <c r="N183" s="4"/>
      <c r="O183" s="6"/>
      <c r="P183" s="6"/>
      <c r="Q183" s="6"/>
      <c r="R183" s="6"/>
      <c r="S183" s="4">
        <f t="shared" si="115"/>
        <v>201903.85714285713</v>
      </c>
      <c r="T183" s="4">
        <f t="shared" si="113"/>
        <v>9087.1428571428569</v>
      </c>
      <c r="U183" s="4">
        <f t="shared" si="113"/>
        <v>186724.28571428571</v>
      </c>
      <c r="V183" s="4">
        <f t="shared" si="113"/>
        <v>6092.4285714285716</v>
      </c>
      <c r="W183" s="6">
        <f t="shared" si="93"/>
        <v>100951.92857142857</v>
      </c>
      <c r="X183" s="6">
        <f t="shared" si="94"/>
        <v>4543.5714285714284</v>
      </c>
      <c r="Y183" s="6">
        <f t="shared" si="95"/>
        <v>93362.142857142855</v>
      </c>
      <c r="Z183" s="6">
        <f t="shared" si="96"/>
        <v>3046.2142857142858</v>
      </c>
      <c r="AA183" s="4">
        <f t="shared" si="116"/>
        <v>449.28571428571428</v>
      </c>
      <c r="AB183" s="4">
        <f t="shared" si="114"/>
        <v>2.8571428571428572</v>
      </c>
      <c r="AC183" s="4">
        <f t="shared" si="114"/>
        <v>424.28571428571428</v>
      </c>
      <c r="AD183" s="4">
        <f t="shared" si="114"/>
        <v>22.142857142857142</v>
      </c>
      <c r="AE183" s="6">
        <f t="shared" si="97"/>
        <v>224.64285714285714</v>
      </c>
      <c r="AF183" s="6">
        <f t="shared" si="98"/>
        <v>1.4285714285714286</v>
      </c>
      <c r="AG183" s="6">
        <f t="shared" si="99"/>
        <v>212.14285714285714</v>
      </c>
      <c r="AH183" s="6">
        <f t="shared" si="100"/>
        <v>11.071428571428571</v>
      </c>
      <c r="AI183" s="6">
        <f t="shared" si="104"/>
        <v>1.2841976316864028</v>
      </c>
    </row>
    <row r="184" spans="1:35" x14ac:dyDescent="0.25">
      <c r="A184">
        <v>181</v>
      </c>
      <c r="B184" s="1">
        <v>44033</v>
      </c>
      <c r="C184" s="4">
        <v>203717</v>
      </c>
      <c r="D184" s="4">
        <v>9099</v>
      </c>
      <c r="E184" s="4">
        <v>188221</v>
      </c>
      <c r="F184" s="4">
        <f t="shared" si="92"/>
        <v>6397</v>
      </c>
      <c r="G184" s="6">
        <f t="shared" si="101"/>
        <v>392</v>
      </c>
      <c r="H184" s="6">
        <f t="shared" si="102"/>
        <v>5</v>
      </c>
      <c r="I184" s="6">
        <f t="shared" si="103"/>
        <v>151</v>
      </c>
      <c r="J184" s="6">
        <f t="shared" si="103"/>
        <v>236</v>
      </c>
      <c r="K184" s="4"/>
      <c r="L184" s="4"/>
      <c r="M184" s="4"/>
      <c r="N184" s="4"/>
      <c r="O184" s="6"/>
      <c r="P184" s="6"/>
      <c r="Q184" s="6"/>
      <c r="R184" s="6"/>
      <c r="S184" s="4">
        <f t="shared" si="115"/>
        <v>202369.71428571429</v>
      </c>
      <c r="T184" s="4">
        <f t="shared" si="113"/>
        <v>9090.1428571428569</v>
      </c>
      <c r="U184" s="4">
        <f t="shared" si="113"/>
        <v>187170.14285714287</v>
      </c>
      <c r="V184" s="4">
        <f t="shared" si="113"/>
        <v>6109.4285714285716</v>
      </c>
      <c r="W184" s="6">
        <f t="shared" si="93"/>
        <v>101184.85714285714</v>
      </c>
      <c r="X184" s="6">
        <f t="shared" si="94"/>
        <v>4545.0714285714284</v>
      </c>
      <c r="Y184" s="6">
        <f t="shared" si="95"/>
        <v>93585.071428571435</v>
      </c>
      <c r="Z184" s="6">
        <f t="shared" si="96"/>
        <v>3054.7142857142858</v>
      </c>
      <c r="AA184" s="4">
        <f t="shared" si="116"/>
        <v>465.85714285714283</v>
      </c>
      <c r="AB184" s="4">
        <f t="shared" si="114"/>
        <v>3</v>
      </c>
      <c r="AC184" s="4">
        <f t="shared" si="114"/>
        <v>445.85714285714283</v>
      </c>
      <c r="AD184" s="4">
        <f t="shared" si="114"/>
        <v>17</v>
      </c>
      <c r="AE184" s="6">
        <f t="shared" si="97"/>
        <v>232.92857142857142</v>
      </c>
      <c r="AF184" s="6">
        <f t="shared" si="98"/>
        <v>1.5</v>
      </c>
      <c r="AG184" s="6">
        <f t="shared" si="99"/>
        <v>222.92857142857142</v>
      </c>
      <c r="AH184" s="6">
        <f t="shared" si="100"/>
        <v>8.5</v>
      </c>
      <c r="AI184" s="6">
        <f t="shared" si="104"/>
        <v>1.201990416513085</v>
      </c>
    </row>
    <row r="185" spans="1:35" x14ac:dyDescent="0.25">
      <c r="A185">
        <v>182</v>
      </c>
      <c r="B185" s="1">
        <v>44034</v>
      </c>
      <c r="C185" s="4">
        <v>204276</v>
      </c>
      <c r="D185" s="4">
        <v>9102</v>
      </c>
      <c r="E185" s="4">
        <v>188628</v>
      </c>
      <c r="F185" s="4">
        <f t="shared" si="92"/>
        <v>6546</v>
      </c>
      <c r="G185" s="6">
        <f t="shared" si="101"/>
        <v>559</v>
      </c>
      <c r="H185" s="6">
        <f t="shared" si="102"/>
        <v>3</v>
      </c>
      <c r="I185" s="6">
        <f t="shared" si="103"/>
        <v>407</v>
      </c>
      <c r="J185" s="6">
        <f t="shared" si="103"/>
        <v>149</v>
      </c>
      <c r="K185" s="4"/>
      <c r="L185" s="4"/>
      <c r="M185" s="4"/>
      <c r="N185" s="4"/>
      <c r="O185" s="6"/>
      <c r="P185" s="6"/>
      <c r="Q185" s="6"/>
      <c r="R185" s="6"/>
      <c r="S185" s="4">
        <f t="shared" si="115"/>
        <v>202853.42857142858</v>
      </c>
      <c r="T185" s="4">
        <f t="shared" si="113"/>
        <v>9093.2857142857138</v>
      </c>
      <c r="U185" s="4">
        <f t="shared" si="113"/>
        <v>187545.57142857142</v>
      </c>
      <c r="V185" s="4">
        <f t="shared" si="113"/>
        <v>6214.5714285714284</v>
      </c>
      <c r="W185" s="6">
        <f t="shared" si="93"/>
        <v>101426.71428571429</v>
      </c>
      <c r="X185" s="6">
        <f t="shared" si="94"/>
        <v>4546.6428571428569</v>
      </c>
      <c r="Y185" s="6">
        <f t="shared" si="95"/>
        <v>93772.78571428571</v>
      </c>
      <c r="Z185" s="6">
        <f t="shared" si="96"/>
        <v>3107.2857142857142</v>
      </c>
      <c r="AA185" s="4">
        <f t="shared" si="116"/>
        <v>483.71428571428572</v>
      </c>
      <c r="AB185" s="4">
        <f t="shared" si="114"/>
        <v>3.1428571428571428</v>
      </c>
      <c r="AC185" s="4">
        <f t="shared" si="114"/>
        <v>375.42857142857144</v>
      </c>
      <c r="AD185" s="4">
        <f t="shared" si="114"/>
        <v>105.14285714285714</v>
      </c>
      <c r="AE185" s="6">
        <f t="shared" si="97"/>
        <v>241.85714285714286</v>
      </c>
      <c r="AF185" s="6">
        <f t="shared" si="98"/>
        <v>1.5714285714285714</v>
      </c>
      <c r="AG185" s="6">
        <f t="shared" si="99"/>
        <v>187.71428571428572</v>
      </c>
      <c r="AH185" s="6">
        <f t="shared" si="100"/>
        <v>52.571428571428569</v>
      </c>
      <c r="AI185" s="6">
        <f t="shared" si="104"/>
        <v>1.2462274567537726</v>
      </c>
    </row>
    <row r="186" spans="1:35" x14ac:dyDescent="0.25">
      <c r="A186">
        <v>183</v>
      </c>
      <c r="B186" s="1">
        <v>44035</v>
      </c>
      <c r="C186" s="4">
        <v>204881</v>
      </c>
      <c r="D186" s="4">
        <v>9110</v>
      </c>
      <c r="E186" s="4">
        <v>189140</v>
      </c>
      <c r="F186" s="4">
        <f t="shared" si="92"/>
        <v>6631</v>
      </c>
      <c r="G186" s="6">
        <f t="shared" si="101"/>
        <v>605</v>
      </c>
      <c r="H186" s="6">
        <f t="shared" si="102"/>
        <v>8</v>
      </c>
      <c r="I186" s="6">
        <f t="shared" si="103"/>
        <v>512</v>
      </c>
      <c r="J186" s="6">
        <f t="shared" si="103"/>
        <v>85</v>
      </c>
      <c r="K186" s="4"/>
      <c r="L186" s="4"/>
      <c r="M186" s="4"/>
      <c r="N186" s="4"/>
      <c r="O186" s="6"/>
      <c r="P186" s="6"/>
      <c r="Q186" s="6"/>
      <c r="R186" s="6"/>
      <c r="S186" s="4">
        <f t="shared" si="115"/>
        <v>203343.57142857142</v>
      </c>
      <c r="T186" s="4">
        <f t="shared" si="113"/>
        <v>9096.5714285714294</v>
      </c>
      <c r="U186" s="4">
        <f t="shared" si="113"/>
        <v>187937</v>
      </c>
      <c r="V186" s="4">
        <f t="shared" si="113"/>
        <v>6310</v>
      </c>
      <c r="W186" s="6">
        <f t="shared" si="93"/>
        <v>101671.78571428571</v>
      </c>
      <c r="X186" s="6">
        <f t="shared" si="94"/>
        <v>4548.2857142857147</v>
      </c>
      <c r="Y186" s="6">
        <f t="shared" si="95"/>
        <v>93968.5</v>
      </c>
      <c r="Z186" s="6">
        <f t="shared" si="96"/>
        <v>3155</v>
      </c>
      <c r="AA186" s="4">
        <f t="shared" si="116"/>
        <v>490.14285714285717</v>
      </c>
      <c r="AB186" s="4">
        <f t="shared" si="114"/>
        <v>3.2857142857142856</v>
      </c>
      <c r="AC186" s="4">
        <f t="shared" si="114"/>
        <v>391.42857142857144</v>
      </c>
      <c r="AD186" s="4">
        <f t="shared" si="114"/>
        <v>95.428571428571431</v>
      </c>
      <c r="AE186" s="6">
        <f t="shared" si="97"/>
        <v>245.07142857142858</v>
      </c>
      <c r="AF186" s="6">
        <f t="shared" si="98"/>
        <v>1.6428571428571428</v>
      </c>
      <c r="AG186" s="6">
        <f t="shared" si="99"/>
        <v>195.71428571428572</v>
      </c>
      <c r="AH186" s="6">
        <f t="shared" si="100"/>
        <v>47.714285714285715</v>
      </c>
      <c r="AI186" s="6">
        <f t="shared" si="104"/>
        <v>1.2183948863636365</v>
      </c>
    </row>
    <row r="187" spans="1:35" x14ac:dyDescent="0.25">
      <c r="A187">
        <v>184</v>
      </c>
      <c r="B187" s="1">
        <v>44036</v>
      </c>
      <c r="C187" s="4">
        <v>205623</v>
      </c>
      <c r="D187" s="4">
        <v>9120</v>
      </c>
      <c r="E187" s="4">
        <v>189696</v>
      </c>
      <c r="F187" s="4">
        <f t="shared" si="92"/>
        <v>6807</v>
      </c>
      <c r="G187" s="6">
        <f t="shared" si="101"/>
        <v>742</v>
      </c>
      <c r="H187" s="6">
        <f t="shared" si="102"/>
        <v>10</v>
      </c>
      <c r="I187" s="6">
        <f t="shared" si="103"/>
        <v>556</v>
      </c>
      <c r="J187" s="6">
        <f t="shared" si="103"/>
        <v>176</v>
      </c>
      <c r="K187" s="4"/>
      <c r="L187" s="4"/>
      <c r="M187" s="4"/>
      <c r="N187" s="4"/>
      <c r="O187" s="6"/>
      <c r="P187" s="6"/>
      <c r="Q187" s="6"/>
      <c r="R187" s="6"/>
      <c r="S187" s="4">
        <f t="shared" si="115"/>
        <v>203854.71428571429</v>
      </c>
      <c r="T187" s="4">
        <f t="shared" si="113"/>
        <v>9101.1428571428569</v>
      </c>
      <c r="U187" s="4">
        <f t="shared" si="113"/>
        <v>188336.42857142858</v>
      </c>
      <c r="V187" s="4">
        <f t="shared" si="113"/>
        <v>6417.1428571428569</v>
      </c>
      <c r="W187" s="6">
        <f t="shared" si="93"/>
        <v>101927.35714285714</v>
      </c>
      <c r="X187" s="6">
        <f t="shared" si="94"/>
        <v>4550.5714285714284</v>
      </c>
      <c r="Y187" s="6">
        <f t="shared" si="95"/>
        <v>94168.21428571429</v>
      </c>
      <c r="Z187" s="6">
        <f t="shared" si="96"/>
        <v>3208.5714285714284</v>
      </c>
      <c r="AA187" s="4">
        <f t="shared" si="116"/>
        <v>511.14285714285717</v>
      </c>
      <c r="AB187" s="4">
        <f t="shared" si="114"/>
        <v>4.5714285714285712</v>
      </c>
      <c r="AC187" s="4">
        <f t="shared" si="114"/>
        <v>399.42857142857144</v>
      </c>
      <c r="AD187" s="4">
        <f t="shared" si="114"/>
        <v>107.14285714285714</v>
      </c>
      <c r="AE187" s="6">
        <f t="shared" si="97"/>
        <v>255.57142857142858</v>
      </c>
      <c r="AF187" s="6">
        <f t="shared" si="98"/>
        <v>2.2857142857142856</v>
      </c>
      <c r="AG187" s="6">
        <f t="shared" si="99"/>
        <v>199.71428571428572</v>
      </c>
      <c r="AH187" s="6">
        <f t="shared" si="100"/>
        <v>53.571428571428569</v>
      </c>
      <c r="AI187" s="6">
        <f t="shared" si="104"/>
        <v>1.1376788553259143</v>
      </c>
    </row>
    <row r="188" spans="1:35" x14ac:dyDescent="0.25">
      <c r="A188">
        <v>185</v>
      </c>
      <c r="B188" s="1">
        <v>44037</v>
      </c>
      <c r="C188" s="4">
        <v>206278</v>
      </c>
      <c r="D188" s="4">
        <v>9124</v>
      </c>
      <c r="E188" s="4">
        <v>189919</v>
      </c>
      <c r="F188" s="4">
        <f t="shared" si="92"/>
        <v>7235</v>
      </c>
      <c r="G188" s="6">
        <f t="shared" si="101"/>
        <v>655</v>
      </c>
      <c r="H188" s="6">
        <f t="shared" si="102"/>
        <v>4</v>
      </c>
      <c r="I188" s="6">
        <f t="shared" si="103"/>
        <v>223</v>
      </c>
      <c r="J188" s="6">
        <f t="shared" si="103"/>
        <v>428</v>
      </c>
      <c r="K188" s="4"/>
      <c r="L188" s="4"/>
      <c r="M188" s="4"/>
      <c r="N188" s="4"/>
      <c r="O188" s="6"/>
      <c r="P188" s="6"/>
      <c r="Q188" s="6"/>
      <c r="R188" s="6"/>
      <c r="S188" s="4">
        <f t="shared" si="115"/>
        <v>204405</v>
      </c>
      <c r="T188" s="4">
        <f t="shared" si="113"/>
        <v>9105.8571428571431</v>
      </c>
      <c r="U188" s="4">
        <f t="shared" si="113"/>
        <v>188724.85714285713</v>
      </c>
      <c r="V188" s="4">
        <f t="shared" si="113"/>
        <v>6574.2857142857147</v>
      </c>
      <c r="W188" s="6">
        <f t="shared" si="93"/>
        <v>102202.5</v>
      </c>
      <c r="X188" s="6">
        <f t="shared" si="94"/>
        <v>4552.9285714285716</v>
      </c>
      <c r="Y188" s="6">
        <f t="shared" si="95"/>
        <v>94362.428571428565</v>
      </c>
      <c r="Z188" s="6">
        <f t="shared" si="96"/>
        <v>3287.1428571428573</v>
      </c>
      <c r="AA188" s="4">
        <f t="shared" si="116"/>
        <v>550.28571428571433</v>
      </c>
      <c r="AB188" s="4">
        <f t="shared" si="114"/>
        <v>4.7142857142857144</v>
      </c>
      <c r="AC188" s="4">
        <f t="shared" si="114"/>
        <v>388.42857142857144</v>
      </c>
      <c r="AD188" s="4">
        <f t="shared" si="114"/>
        <v>157.14285714285714</v>
      </c>
      <c r="AE188" s="6">
        <f t="shared" si="97"/>
        <v>275.14285714285717</v>
      </c>
      <c r="AF188" s="6">
        <f t="shared" si="98"/>
        <v>2.3571428571428572</v>
      </c>
      <c r="AG188" s="6">
        <f t="shared" si="99"/>
        <v>194.21428571428572</v>
      </c>
      <c r="AH188" s="6">
        <f t="shared" si="100"/>
        <v>78.571428571428569</v>
      </c>
      <c r="AI188" s="6">
        <f t="shared" si="104"/>
        <v>1.1812327506899725</v>
      </c>
    </row>
    <row r="189" spans="1:35" x14ac:dyDescent="0.25">
      <c r="A189">
        <v>186</v>
      </c>
      <c r="B189" s="1">
        <v>44038</v>
      </c>
      <c r="C189" s="4">
        <v>206667</v>
      </c>
      <c r="D189" s="4">
        <v>9124</v>
      </c>
      <c r="E189" s="4">
        <v>190055</v>
      </c>
      <c r="F189" s="4">
        <f t="shared" si="92"/>
        <v>7488</v>
      </c>
      <c r="G189" s="6">
        <f t="shared" si="101"/>
        <v>389</v>
      </c>
      <c r="H189" s="6">
        <f t="shared" si="102"/>
        <v>0</v>
      </c>
      <c r="I189" s="6">
        <f t="shared" si="103"/>
        <v>136</v>
      </c>
      <c r="J189" s="6">
        <f t="shared" si="103"/>
        <v>253</v>
      </c>
      <c r="K189" s="4"/>
      <c r="L189" s="4"/>
      <c r="M189" s="4"/>
      <c r="N189" s="4"/>
      <c r="O189" s="6"/>
      <c r="P189" s="6"/>
      <c r="Q189" s="6"/>
      <c r="R189" s="6"/>
      <c r="S189" s="4">
        <f t="shared" si="115"/>
        <v>204966.71428571429</v>
      </c>
      <c r="T189" s="4">
        <f t="shared" si="113"/>
        <v>9110.4285714285706</v>
      </c>
      <c r="U189" s="4">
        <f t="shared" si="113"/>
        <v>189104.14285714287</v>
      </c>
      <c r="V189" s="4">
        <f t="shared" si="113"/>
        <v>6752.1428571428569</v>
      </c>
      <c r="W189" s="6">
        <f t="shared" si="93"/>
        <v>102483.35714285714</v>
      </c>
      <c r="X189" s="6">
        <f t="shared" si="94"/>
        <v>4555.2142857142853</v>
      </c>
      <c r="Y189" s="6">
        <f t="shared" si="95"/>
        <v>94552.071428571435</v>
      </c>
      <c r="Z189" s="6">
        <f t="shared" si="96"/>
        <v>3376.0714285714284</v>
      </c>
      <c r="AA189" s="4">
        <f t="shared" si="116"/>
        <v>561.71428571428567</v>
      </c>
      <c r="AB189" s="4">
        <f t="shared" si="114"/>
        <v>4.5714285714285712</v>
      </c>
      <c r="AC189" s="4">
        <f t="shared" si="114"/>
        <v>379.28571428571428</v>
      </c>
      <c r="AD189" s="4">
        <f t="shared" si="114"/>
        <v>177.85714285714286</v>
      </c>
      <c r="AE189" s="6">
        <f t="shared" si="97"/>
        <v>280.85714285714283</v>
      </c>
      <c r="AF189" s="6">
        <f t="shared" si="98"/>
        <v>2.2857142857142856</v>
      </c>
      <c r="AG189" s="6">
        <f t="shared" si="99"/>
        <v>189.64285714285714</v>
      </c>
      <c r="AH189" s="6">
        <f t="shared" si="100"/>
        <v>88.928571428571431</v>
      </c>
      <c r="AI189" s="6">
        <f t="shared" si="104"/>
        <v>1.1612522150029532</v>
      </c>
    </row>
    <row r="190" spans="1:35" x14ac:dyDescent="0.25">
      <c r="A190">
        <v>187</v>
      </c>
      <c r="B190" s="1">
        <v>44039</v>
      </c>
      <c r="C190" s="4">
        <v>207112</v>
      </c>
      <c r="D190" s="4">
        <v>9125</v>
      </c>
      <c r="E190" s="4">
        <v>190314</v>
      </c>
      <c r="F190" s="4">
        <f t="shared" si="92"/>
        <v>7673</v>
      </c>
      <c r="G190" s="6">
        <f t="shared" si="101"/>
        <v>445</v>
      </c>
      <c r="H190" s="6">
        <f t="shared" si="102"/>
        <v>1</v>
      </c>
      <c r="I190" s="6">
        <f t="shared" si="103"/>
        <v>259</v>
      </c>
      <c r="J190" s="6">
        <f t="shared" si="103"/>
        <v>185</v>
      </c>
      <c r="K190" s="4"/>
      <c r="L190" s="4"/>
      <c r="M190" s="4"/>
      <c r="N190" s="4"/>
      <c r="O190" s="6"/>
      <c r="P190" s="6"/>
      <c r="Q190" s="6"/>
      <c r="R190" s="6"/>
      <c r="S190" s="4">
        <f t="shared" si="115"/>
        <v>205507.71428571429</v>
      </c>
      <c r="T190" s="4">
        <f t="shared" si="113"/>
        <v>9114.8571428571431</v>
      </c>
      <c r="U190" s="4">
        <f t="shared" si="113"/>
        <v>189424.71428571429</v>
      </c>
      <c r="V190" s="4">
        <f t="shared" si="113"/>
        <v>6968.1428571428569</v>
      </c>
      <c r="W190" s="6">
        <f t="shared" si="93"/>
        <v>102753.85714285714</v>
      </c>
      <c r="X190" s="6">
        <f t="shared" si="94"/>
        <v>4557.4285714285716</v>
      </c>
      <c r="Y190" s="6">
        <f t="shared" si="95"/>
        <v>94712.357142857145</v>
      </c>
      <c r="Z190" s="6">
        <f t="shared" si="96"/>
        <v>3484.0714285714284</v>
      </c>
      <c r="AA190" s="4">
        <f t="shared" si="116"/>
        <v>541</v>
      </c>
      <c r="AB190" s="4">
        <f t="shared" si="114"/>
        <v>4.4285714285714288</v>
      </c>
      <c r="AC190" s="4">
        <f t="shared" si="114"/>
        <v>320.57142857142856</v>
      </c>
      <c r="AD190" s="4">
        <f t="shared" si="114"/>
        <v>216</v>
      </c>
      <c r="AE190" s="6">
        <f t="shared" si="97"/>
        <v>270.5</v>
      </c>
      <c r="AF190" s="6">
        <f t="shared" si="98"/>
        <v>2.2142857142857144</v>
      </c>
      <c r="AG190" s="6">
        <f t="shared" si="99"/>
        <v>160.28571428571428</v>
      </c>
      <c r="AH190" s="6">
        <f t="shared" si="100"/>
        <v>108</v>
      </c>
      <c r="AI190" s="6">
        <f t="shared" si="104"/>
        <v>1.1037598367822792</v>
      </c>
    </row>
    <row r="191" spans="1:35" x14ac:dyDescent="0.25">
      <c r="A191">
        <v>188</v>
      </c>
      <c r="B191" s="1">
        <v>44040</v>
      </c>
      <c r="C191" s="4">
        <v>207707</v>
      </c>
      <c r="D191" s="4">
        <v>9131</v>
      </c>
      <c r="E191" s="4">
        <v>190711</v>
      </c>
      <c r="F191" s="4">
        <f t="shared" si="92"/>
        <v>7865</v>
      </c>
      <c r="G191" s="6">
        <f t="shared" si="101"/>
        <v>595</v>
      </c>
      <c r="H191" s="6">
        <f t="shared" si="102"/>
        <v>6</v>
      </c>
      <c r="I191" s="6">
        <f t="shared" si="103"/>
        <v>397</v>
      </c>
      <c r="J191" s="6">
        <f t="shared" si="103"/>
        <v>192</v>
      </c>
      <c r="K191" s="4"/>
      <c r="L191" s="4"/>
      <c r="M191" s="4"/>
      <c r="N191" s="4"/>
      <c r="O191" s="6"/>
      <c r="P191" s="6"/>
      <c r="Q191" s="6"/>
      <c r="R191" s="6"/>
      <c r="S191" s="4">
        <f t="shared" si="115"/>
        <v>206077.71428571429</v>
      </c>
      <c r="T191" s="4">
        <f t="shared" si="113"/>
        <v>9119.4285714285706</v>
      </c>
      <c r="U191" s="4">
        <f t="shared" si="113"/>
        <v>189780.42857142858</v>
      </c>
      <c r="V191" s="4">
        <f t="shared" si="113"/>
        <v>7177.8571428571431</v>
      </c>
      <c r="W191" s="6">
        <f t="shared" si="93"/>
        <v>103038.85714285714</v>
      </c>
      <c r="X191" s="6">
        <f t="shared" si="94"/>
        <v>4559.7142857142853</v>
      </c>
      <c r="Y191" s="6">
        <f t="shared" si="95"/>
        <v>94890.21428571429</v>
      </c>
      <c r="Z191" s="6">
        <f t="shared" si="96"/>
        <v>3588.9285714285716</v>
      </c>
      <c r="AA191" s="4">
        <f t="shared" si="116"/>
        <v>570</v>
      </c>
      <c r="AB191" s="4">
        <f t="shared" si="114"/>
        <v>4.5714285714285712</v>
      </c>
      <c r="AC191" s="4">
        <f t="shared" si="114"/>
        <v>355.71428571428572</v>
      </c>
      <c r="AD191" s="4">
        <f t="shared" si="114"/>
        <v>209.71428571428572</v>
      </c>
      <c r="AE191" s="6">
        <f t="shared" si="97"/>
        <v>285</v>
      </c>
      <c r="AF191" s="6">
        <f t="shared" si="98"/>
        <v>2.2857142857142856</v>
      </c>
      <c r="AG191" s="6">
        <f t="shared" si="99"/>
        <v>177.85714285714286</v>
      </c>
      <c r="AH191" s="6">
        <f t="shared" si="100"/>
        <v>104.85714285714286</v>
      </c>
      <c r="AI191" s="6">
        <f t="shared" si="104"/>
        <v>1.1151481274455002</v>
      </c>
    </row>
    <row r="192" spans="1:35" x14ac:dyDescent="0.25">
      <c r="A192">
        <v>189</v>
      </c>
      <c r="B192" s="1">
        <v>44041</v>
      </c>
      <c r="C192" s="4">
        <v>208546</v>
      </c>
      <c r="D192" s="4">
        <v>9135</v>
      </c>
      <c r="E192" s="4">
        <v>191279</v>
      </c>
      <c r="F192" s="4">
        <f t="shared" si="92"/>
        <v>8132</v>
      </c>
      <c r="G192" s="6">
        <f t="shared" si="101"/>
        <v>839</v>
      </c>
      <c r="H192" s="6">
        <f t="shared" si="102"/>
        <v>4</v>
      </c>
      <c r="I192" s="6">
        <f t="shared" si="103"/>
        <v>568</v>
      </c>
      <c r="J192" s="6">
        <f t="shared" si="103"/>
        <v>267</v>
      </c>
      <c r="K192" s="4"/>
      <c r="L192" s="4"/>
      <c r="M192" s="4"/>
      <c r="N192" s="4"/>
      <c r="O192" s="6"/>
      <c r="P192" s="6"/>
      <c r="Q192" s="6"/>
      <c r="R192" s="6"/>
      <c r="S192" s="4">
        <f t="shared" si="115"/>
        <v>206687.71428571429</v>
      </c>
      <c r="T192" s="4">
        <f t="shared" si="115"/>
        <v>9124.1428571428569</v>
      </c>
      <c r="U192" s="4">
        <f t="shared" si="115"/>
        <v>190159.14285714287</v>
      </c>
      <c r="V192" s="4">
        <f t="shared" si="115"/>
        <v>7404.4285714285716</v>
      </c>
      <c r="W192" s="6">
        <f t="shared" si="93"/>
        <v>103343.85714285714</v>
      </c>
      <c r="X192" s="6">
        <f t="shared" si="94"/>
        <v>4562.0714285714284</v>
      </c>
      <c r="Y192" s="6">
        <f t="shared" si="95"/>
        <v>95079.571428571435</v>
      </c>
      <c r="Z192" s="6">
        <f t="shared" si="96"/>
        <v>3702.2142857142858</v>
      </c>
      <c r="AA192" s="4">
        <f t="shared" si="116"/>
        <v>610</v>
      </c>
      <c r="AB192" s="4">
        <f t="shared" si="116"/>
        <v>4.7142857142857144</v>
      </c>
      <c r="AC192" s="4">
        <f t="shared" si="116"/>
        <v>378.71428571428572</v>
      </c>
      <c r="AD192" s="4">
        <f t="shared" si="116"/>
        <v>226.57142857142858</v>
      </c>
      <c r="AE192" s="6">
        <f t="shared" si="97"/>
        <v>305</v>
      </c>
      <c r="AF192" s="6">
        <f t="shared" si="98"/>
        <v>2.3571428571428572</v>
      </c>
      <c r="AG192" s="6">
        <f t="shared" si="99"/>
        <v>189.35714285714286</v>
      </c>
      <c r="AH192" s="6">
        <f t="shared" si="100"/>
        <v>113.28571428571429</v>
      </c>
      <c r="AI192" s="6">
        <f t="shared" si="104"/>
        <v>1.1085150571131879</v>
      </c>
    </row>
    <row r="193" spans="1:35" x14ac:dyDescent="0.25">
      <c r="A193">
        <v>190</v>
      </c>
      <c r="B193" s="1">
        <v>44042</v>
      </c>
      <c r="C193" s="4">
        <v>209535</v>
      </c>
      <c r="D193" s="4">
        <v>9144</v>
      </c>
      <c r="E193" s="4">
        <v>191551</v>
      </c>
      <c r="F193" s="4">
        <f t="shared" si="92"/>
        <v>8840</v>
      </c>
      <c r="G193" s="6">
        <f t="shared" si="101"/>
        <v>989</v>
      </c>
      <c r="H193" s="6">
        <f t="shared" si="102"/>
        <v>9</v>
      </c>
      <c r="I193" s="6">
        <f t="shared" si="103"/>
        <v>272</v>
      </c>
      <c r="J193" s="6">
        <f t="shared" si="103"/>
        <v>708</v>
      </c>
      <c r="K193" s="4"/>
      <c r="L193" s="4"/>
      <c r="M193" s="4"/>
      <c r="N193" s="4"/>
      <c r="O193" s="6"/>
      <c r="P193" s="6"/>
      <c r="Q193" s="6"/>
      <c r="R193" s="6"/>
      <c r="S193" s="4">
        <f t="shared" ref="S193:V208" si="117">IF(COUNT(C187:C193) &lt;&gt; 0,SUM(C187:C193)/COUNT(C187:C193),0)</f>
        <v>207352.57142857142</v>
      </c>
      <c r="T193" s="4">
        <f t="shared" si="117"/>
        <v>9129</v>
      </c>
      <c r="U193" s="4">
        <f t="shared" si="117"/>
        <v>190503.57142857142</v>
      </c>
      <c r="V193" s="4">
        <f t="shared" si="117"/>
        <v>7720</v>
      </c>
      <c r="W193" s="6">
        <f t="shared" si="93"/>
        <v>103676.28571428571</v>
      </c>
      <c r="X193" s="6">
        <f t="shared" si="94"/>
        <v>4564.5</v>
      </c>
      <c r="Y193" s="6">
        <f t="shared" si="95"/>
        <v>95251.78571428571</v>
      </c>
      <c r="Z193" s="6">
        <f t="shared" si="96"/>
        <v>3860</v>
      </c>
      <c r="AA193" s="4">
        <f t="shared" ref="AA193:AD208" si="118">IF(COUNT(G187:G193) &lt;&gt; 0,SUM(G187:G193)/COUNT(G187:G193),0)</f>
        <v>664.85714285714289</v>
      </c>
      <c r="AB193" s="4">
        <f t="shared" si="118"/>
        <v>4.8571428571428568</v>
      </c>
      <c r="AC193" s="4">
        <f t="shared" si="118"/>
        <v>344.42857142857144</v>
      </c>
      <c r="AD193" s="4">
        <f t="shared" si="118"/>
        <v>315.57142857142856</v>
      </c>
      <c r="AE193" s="6">
        <f t="shared" si="97"/>
        <v>332.42857142857144</v>
      </c>
      <c r="AF193" s="6">
        <f t="shared" si="98"/>
        <v>2.4285714285714284</v>
      </c>
      <c r="AG193" s="6">
        <f t="shared" si="99"/>
        <v>172.21428571428572</v>
      </c>
      <c r="AH193" s="6">
        <f t="shared" si="100"/>
        <v>157.78571428571428</v>
      </c>
      <c r="AI193" s="6">
        <f t="shared" si="104"/>
        <v>1.183621566632757</v>
      </c>
    </row>
    <row r="194" spans="1:35" x14ac:dyDescent="0.25">
      <c r="A194">
        <v>191</v>
      </c>
      <c r="B194" s="1">
        <v>44043</v>
      </c>
      <c r="C194" s="4">
        <v>210399</v>
      </c>
      <c r="D194" s="4">
        <v>9147</v>
      </c>
      <c r="E194" s="4">
        <v>191992</v>
      </c>
      <c r="F194" s="4">
        <f t="shared" si="92"/>
        <v>9260</v>
      </c>
      <c r="G194" s="6">
        <f t="shared" si="101"/>
        <v>864</v>
      </c>
      <c r="H194" s="6">
        <f t="shared" si="102"/>
        <v>3</v>
      </c>
      <c r="I194" s="6">
        <f t="shared" si="103"/>
        <v>441</v>
      </c>
      <c r="J194" s="6">
        <f t="shared" si="103"/>
        <v>420</v>
      </c>
      <c r="K194" s="4"/>
      <c r="L194" s="4"/>
      <c r="M194" s="4"/>
      <c r="N194" s="4"/>
      <c r="O194" s="6"/>
      <c r="P194" s="6"/>
      <c r="Q194" s="6"/>
      <c r="R194" s="6"/>
      <c r="S194" s="4">
        <f t="shared" ref="S194:V209" si="119">IF(COUNT(C188:C194) &lt;&gt; 0,SUM(C188:C194)/COUNT(C188:C194),0)</f>
        <v>208034.85714285713</v>
      </c>
      <c r="T194" s="4">
        <f t="shared" si="117"/>
        <v>9132.8571428571431</v>
      </c>
      <c r="U194" s="4">
        <f t="shared" si="117"/>
        <v>190831.57142857142</v>
      </c>
      <c r="V194" s="4">
        <f t="shared" si="117"/>
        <v>8070.4285714285716</v>
      </c>
      <c r="W194" s="6">
        <f t="shared" si="93"/>
        <v>104017.42857142857</v>
      </c>
      <c r="X194" s="6">
        <f t="shared" si="94"/>
        <v>4566.4285714285716</v>
      </c>
      <c r="Y194" s="6">
        <f t="shared" si="95"/>
        <v>95415.78571428571</v>
      </c>
      <c r="Z194" s="6">
        <f t="shared" si="96"/>
        <v>4035.2142857142858</v>
      </c>
      <c r="AA194" s="4">
        <f t="shared" ref="AA194:AD209" si="120">IF(COUNT(G188:G194) &lt;&gt; 0,SUM(G188:G194)/COUNT(G188:G194),0)</f>
        <v>682.28571428571433</v>
      </c>
      <c r="AB194" s="4">
        <f t="shared" si="118"/>
        <v>3.8571428571428572</v>
      </c>
      <c r="AC194" s="4">
        <f t="shared" si="118"/>
        <v>328</v>
      </c>
      <c r="AD194" s="4">
        <f t="shared" si="118"/>
        <v>350.42857142857144</v>
      </c>
      <c r="AE194" s="6">
        <f t="shared" si="97"/>
        <v>341.14285714285717</v>
      </c>
      <c r="AF194" s="6">
        <f t="shared" si="98"/>
        <v>1.9285714285714286</v>
      </c>
      <c r="AG194" s="6">
        <f t="shared" si="99"/>
        <v>164</v>
      </c>
      <c r="AH194" s="6">
        <f t="shared" si="100"/>
        <v>175.21428571428572</v>
      </c>
      <c r="AI194" s="6">
        <f t="shared" si="104"/>
        <v>1.2611565883284923</v>
      </c>
    </row>
    <row r="195" spans="1:35" x14ac:dyDescent="0.25">
      <c r="A195">
        <v>192</v>
      </c>
      <c r="B195" s="1">
        <v>44044</v>
      </c>
      <c r="C195" s="4">
        <v>211005</v>
      </c>
      <c r="D195" s="4">
        <v>9154</v>
      </c>
      <c r="E195" s="4">
        <v>192636</v>
      </c>
      <c r="F195" s="4">
        <f t="shared" si="92"/>
        <v>9215</v>
      </c>
      <c r="G195" s="6">
        <f t="shared" si="101"/>
        <v>606</v>
      </c>
      <c r="H195" s="6">
        <f t="shared" si="102"/>
        <v>7</v>
      </c>
      <c r="I195" s="6">
        <f t="shared" si="103"/>
        <v>644</v>
      </c>
      <c r="J195" s="6">
        <f t="shared" si="103"/>
        <v>-45</v>
      </c>
      <c r="K195" s="4"/>
      <c r="L195" s="4"/>
      <c r="M195" s="4"/>
      <c r="N195" s="4"/>
      <c r="O195" s="6"/>
      <c r="P195" s="6"/>
      <c r="Q195" s="6"/>
      <c r="R195" s="6"/>
      <c r="S195" s="4">
        <f t="shared" si="119"/>
        <v>208710.14285714287</v>
      </c>
      <c r="T195" s="4">
        <f t="shared" si="117"/>
        <v>9137.1428571428569</v>
      </c>
      <c r="U195" s="4">
        <f t="shared" si="117"/>
        <v>191219.71428571429</v>
      </c>
      <c r="V195" s="4">
        <f t="shared" si="117"/>
        <v>8353.2857142857138</v>
      </c>
      <c r="W195" s="6">
        <f t="shared" si="93"/>
        <v>104355.07142857143</v>
      </c>
      <c r="X195" s="6">
        <f t="shared" si="94"/>
        <v>4568.5714285714284</v>
      </c>
      <c r="Y195" s="6">
        <f t="shared" si="95"/>
        <v>95609.857142857145</v>
      </c>
      <c r="Z195" s="6">
        <f t="shared" si="96"/>
        <v>4176.6428571428569</v>
      </c>
      <c r="AA195" s="4">
        <f t="shared" si="120"/>
        <v>675.28571428571433</v>
      </c>
      <c r="AB195" s="4">
        <f t="shared" si="118"/>
        <v>4.2857142857142856</v>
      </c>
      <c r="AC195" s="4">
        <f t="shared" si="118"/>
        <v>388.14285714285717</v>
      </c>
      <c r="AD195" s="4">
        <f t="shared" si="118"/>
        <v>282.85714285714283</v>
      </c>
      <c r="AE195" s="6">
        <f t="shared" si="97"/>
        <v>337.64285714285717</v>
      </c>
      <c r="AF195" s="6">
        <f t="shared" si="98"/>
        <v>2.1428571428571428</v>
      </c>
      <c r="AG195" s="6">
        <f t="shared" si="99"/>
        <v>194.07142857142858</v>
      </c>
      <c r="AH195" s="6">
        <f t="shared" si="100"/>
        <v>141.42857142857142</v>
      </c>
      <c r="AI195" s="6">
        <f t="shared" si="104"/>
        <v>1.1847117794486217</v>
      </c>
    </row>
    <row r="196" spans="1:35" x14ac:dyDescent="0.25">
      <c r="A196">
        <v>193</v>
      </c>
      <c r="B196" s="1">
        <v>44045</v>
      </c>
      <c r="C196" s="4">
        <v>211220</v>
      </c>
      <c r="D196" s="4">
        <v>9154</v>
      </c>
      <c r="E196" s="4">
        <v>192908</v>
      </c>
      <c r="F196" s="4">
        <f t="shared" ref="F196:F259" si="121">C196-D196-E196</f>
        <v>9158</v>
      </c>
      <c r="G196" s="6">
        <f t="shared" si="101"/>
        <v>215</v>
      </c>
      <c r="H196" s="6">
        <f t="shared" si="102"/>
        <v>0</v>
      </c>
      <c r="I196" s="6">
        <f t="shared" si="103"/>
        <v>272</v>
      </c>
      <c r="J196" s="6">
        <f t="shared" si="103"/>
        <v>-57</v>
      </c>
      <c r="K196" s="4"/>
      <c r="L196" s="4"/>
      <c r="M196" s="4"/>
      <c r="N196" s="4"/>
      <c r="O196" s="6"/>
      <c r="P196" s="6"/>
      <c r="Q196" s="6"/>
      <c r="R196" s="6"/>
      <c r="S196" s="4">
        <f t="shared" si="119"/>
        <v>209360.57142857142</v>
      </c>
      <c r="T196" s="4">
        <f t="shared" si="117"/>
        <v>9141.4285714285706</v>
      </c>
      <c r="U196" s="4">
        <f t="shared" si="117"/>
        <v>191627.28571428571</v>
      </c>
      <c r="V196" s="4">
        <f t="shared" si="117"/>
        <v>8591.8571428571431</v>
      </c>
      <c r="W196" s="6">
        <f t="shared" ref="W196:W259" si="122">S196/2</f>
        <v>104680.28571428571</v>
      </c>
      <c r="X196" s="6">
        <f t="shared" ref="X196:X259" si="123">T196/2</f>
        <v>4570.7142857142853</v>
      </c>
      <c r="Y196" s="6">
        <f t="shared" ref="Y196:Y259" si="124">U196/2</f>
        <v>95813.642857142855</v>
      </c>
      <c r="Z196" s="6">
        <f t="shared" ref="Z196:Z259" si="125">V196/2</f>
        <v>4295.9285714285716</v>
      </c>
      <c r="AA196" s="4">
        <f t="shared" si="120"/>
        <v>650.42857142857144</v>
      </c>
      <c r="AB196" s="4">
        <f t="shared" si="118"/>
        <v>4.2857142857142856</v>
      </c>
      <c r="AC196" s="4">
        <f t="shared" si="118"/>
        <v>407.57142857142856</v>
      </c>
      <c r="AD196" s="4">
        <f t="shared" si="118"/>
        <v>238.57142857142858</v>
      </c>
      <c r="AE196" s="6">
        <f t="shared" ref="AE196:AE259" si="126">1/2*AA196</f>
        <v>325.21428571428572</v>
      </c>
      <c r="AF196" s="6">
        <f t="shared" ref="AF196:AF259" si="127">1/2*AB196</f>
        <v>2.1428571428571428</v>
      </c>
      <c r="AG196" s="6">
        <f t="shared" ref="AG196:AG259" si="128">1/2*AC196</f>
        <v>203.78571428571428</v>
      </c>
      <c r="AH196" s="6">
        <f t="shared" ref="AH196:AH259" si="129">1/2*AD196</f>
        <v>119.28571428571429</v>
      </c>
      <c r="AI196" s="6">
        <f t="shared" si="104"/>
        <v>1.0662763466042156</v>
      </c>
    </row>
    <row r="197" spans="1:35" x14ac:dyDescent="0.25">
      <c r="A197">
        <v>194</v>
      </c>
      <c r="B197" s="1">
        <v>44046</v>
      </c>
      <c r="C197" s="4">
        <v>212111</v>
      </c>
      <c r="D197" s="4">
        <v>9154</v>
      </c>
      <c r="E197" s="4">
        <v>193594</v>
      </c>
      <c r="F197" s="4">
        <f t="shared" si="121"/>
        <v>9363</v>
      </c>
      <c r="G197" s="6">
        <f t="shared" ref="G197:G260" si="130">C197-C196</f>
        <v>891</v>
      </c>
      <c r="H197" s="6">
        <f t="shared" ref="H197:H260" si="131">D197-D196</f>
        <v>0</v>
      </c>
      <c r="I197" s="6">
        <f t="shared" ref="I197:J260" si="132">E197-E196</f>
        <v>686</v>
      </c>
      <c r="J197" s="6">
        <f t="shared" si="132"/>
        <v>205</v>
      </c>
      <c r="K197" s="4"/>
      <c r="L197" s="4"/>
      <c r="M197" s="4"/>
      <c r="N197" s="4"/>
      <c r="O197" s="6"/>
      <c r="P197" s="6"/>
      <c r="Q197" s="6"/>
      <c r="R197" s="6"/>
      <c r="S197" s="4">
        <f t="shared" si="119"/>
        <v>210074.71428571429</v>
      </c>
      <c r="T197" s="4">
        <f t="shared" si="117"/>
        <v>9145.5714285714294</v>
      </c>
      <c r="U197" s="4">
        <f t="shared" si="117"/>
        <v>192095.85714285713</v>
      </c>
      <c r="V197" s="4">
        <f t="shared" si="117"/>
        <v>8833.2857142857138</v>
      </c>
      <c r="W197" s="6">
        <f t="shared" si="122"/>
        <v>105037.35714285714</v>
      </c>
      <c r="X197" s="6">
        <f t="shared" si="123"/>
        <v>4572.7857142857147</v>
      </c>
      <c r="Y197" s="6">
        <f t="shared" si="124"/>
        <v>96047.928571428565</v>
      </c>
      <c r="Z197" s="6">
        <f t="shared" si="125"/>
        <v>4416.6428571428569</v>
      </c>
      <c r="AA197" s="4">
        <f t="shared" si="120"/>
        <v>714.14285714285711</v>
      </c>
      <c r="AB197" s="4">
        <f t="shared" si="118"/>
        <v>4.1428571428571432</v>
      </c>
      <c r="AC197" s="4">
        <f t="shared" si="118"/>
        <v>468.57142857142856</v>
      </c>
      <c r="AD197" s="4">
        <f t="shared" si="118"/>
        <v>241.42857142857142</v>
      </c>
      <c r="AE197" s="6">
        <f t="shared" si="126"/>
        <v>357.07142857142856</v>
      </c>
      <c r="AF197" s="6">
        <f t="shared" si="127"/>
        <v>2.0714285714285716</v>
      </c>
      <c r="AG197" s="6">
        <f t="shared" si="128"/>
        <v>234.28571428571428</v>
      </c>
      <c r="AH197" s="6">
        <f t="shared" si="129"/>
        <v>120.71428571428571</v>
      </c>
      <c r="AI197" s="6">
        <f t="shared" ref="AI197:AI260" si="133">AA197/(AA193)</f>
        <v>1.0741297808336914</v>
      </c>
    </row>
    <row r="198" spans="1:35" x14ac:dyDescent="0.25">
      <c r="A198">
        <v>195</v>
      </c>
      <c r="B198" s="1">
        <v>44047</v>
      </c>
      <c r="C198" s="4">
        <v>212828</v>
      </c>
      <c r="D198" s="4">
        <v>9163</v>
      </c>
      <c r="E198" s="4">
        <v>194173</v>
      </c>
      <c r="F198" s="4">
        <f t="shared" si="121"/>
        <v>9492</v>
      </c>
      <c r="G198" s="6">
        <f t="shared" si="130"/>
        <v>717</v>
      </c>
      <c r="H198" s="6">
        <f t="shared" si="131"/>
        <v>9</v>
      </c>
      <c r="I198" s="6">
        <f t="shared" si="132"/>
        <v>579</v>
      </c>
      <c r="J198" s="6">
        <f t="shared" si="132"/>
        <v>129</v>
      </c>
      <c r="K198" s="4"/>
      <c r="L198" s="4"/>
      <c r="M198" s="4"/>
      <c r="N198" s="4"/>
      <c r="O198" s="6"/>
      <c r="P198" s="6"/>
      <c r="Q198" s="6"/>
      <c r="R198" s="6"/>
      <c r="S198" s="4">
        <f t="shared" si="119"/>
        <v>210806.28571428571</v>
      </c>
      <c r="T198" s="4">
        <f t="shared" si="117"/>
        <v>9150.1428571428569</v>
      </c>
      <c r="U198" s="4">
        <f t="shared" si="117"/>
        <v>192590.42857142858</v>
      </c>
      <c r="V198" s="4">
        <f t="shared" si="117"/>
        <v>9065.7142857142862</v>
      </c>
      <c r="W198" s="6">
        <f t="shared" si="122"/>
        <v>105403.14285714286</v>
      </c>
      <c r="X198" s="6">
        <f t="shared" si="123"/>
        <v>4575.0714285714284</v>
      </c>
      <c r="Y198" s="6">
        <f t="shared" si="124"/>
        <v>96295.21428571429</v>
      </c>
      <c r="Z198" s="6">
        <f t="shared" si="125"/>
        <v>4532.8571428571431</v>
      </c>
      <c r="AA198" s="4">
        <f t="shared" si="120"/>
        <v>731.57142857142856</v>
      </c>
      <c r="AB198" s="4">
        <f t="shared" si="118"/>
        <v>4.5714285714285712</v>
      </c>
      <c r="AC198" s="4">
        <f t="shared" si="118"/>
        <v>494.57142857142856</v>
      </c>
      <c r="AD198" s="4">
        <f t="shared" si="118"/>
        <v>232.42857142857142</v>
      </c>
      <c r="AE198" s="6">
        <f t="shared" si="126"/>
        <v>365.78571428571428</v>
      </c>
      <c r="AF198" s="6">
        <f t="shared" si="127"/>
        <v>2.2857142857142856</v>
      </c>
      <c r="AG198" s="6">
        <f t="shared" si="128"/>
        <v>247.28571428571428</v>
      </c>
      <c r="AH198" s="6">
        <f t="shared" si="129"/>
        <v>116.21428571428571</v>
      </c>
      <c r="AI198" s="6">
        <f t="shared" si="133"/>
        <v>1.0722361809045224</v>
      </c>
    </row>
    <row r="199" spans="1:35" x14ac:dyDescent="0.25">
      <c r="A199">
        <v>196</v>
      </c>
      <c r="B199" s="1">
        <v>44048</v>
      </c>
      <c r="C199" s="4">
        <v>214113</v>
      </c>
      <c r="D199" s="4">
        <v>9179</v>
      </c>
      <c r="E199" s="4">
        <v>194568</v>
      </c>
      <c r="F199" s="4">
        <f t="shared" si="121"/>
        <v>10366</v>
      </c>
      <c r="G199" s="6">
        <f t="shared" si="130"/>
        <v>1285</v>
      </c>
      <c r="H199" s="6">
        <f t="shared" si="131"/>
        <v>16</v>
      </c>
      <c r="I199" s="6">
        <f t="shared" si="132"/>
        <v>395</v>
      </c>
      <c r="J199" s="6">
        <f t="shared" si="132"/>
        <v>874</v>
      </c>
      <c r="K199" s="4"/>
      <c r="L199" s="4"/>
      <c r="M199" s="4"/>
      <c r="N199" s="4"/>
      <c r="O199" s="6"/>
      <c r="P199" s="6"/>
      <c r="Q199" s="6"/>
      <c r="R199" s="6"/>
      <c r="S199" s="4">
        <f t="shared" si="119"/>
        <v>211601.57142857142</v>
      </c>
      <c r="T199" s="4">
        <f t="shared" si="117"/>
        <v>9156.4285714285706</v>
      </c>
      <c r="U199" s="4">
        <f t="shared" si="117"/>
        <v>193060.28571428571</v>
      </c>
      <c r="V199" s="4">
        <f t="shared" si="117"/>
        <v>9384.8571428571431</v>
      </c>
      <c r="W199" s="6">
        <f t="shared" si="122"/>
        <v>105800.78571428571</v>
      </c>
      <c r="X199" s="6">
        <f t="shared" si="123"/>
        <v>4578.2142857142853</v>
      </c>
      <c r="Y199" s="6">
        <f t="shared" si="124"/>
        <v>96530.142857142855</v>
      </c>
      <c r="Z199" s="6">
        <f t="shared" si="125"/>
        <v>4692.4285714285716</v>
      </c>
      <c r="AA199" s="4">
        <f t="shared" si="120"/>
        <v>795.28571428571433</v>
      </c>
      <c r="AB199" s="4">
        <f t="shared" si="118"/>
        <v>6.2857142857142856</v>
      </c>
      <c r="AC199" s="4">
        <f t="shared" si="118"/>
        <v>469.85714285714283</v>
      </c>
      <c r="AD199" s="4">
        <f t="shared" si="118"/>
        <v>319.14285714285717</v>
      </c>
      <c r="AE199" s="6">
        <f t="shared" si="126"/>
        <v>397.64285714285717</v>
      </c>
      <c r="AF199" s="6">
        <f t="shared" si="127"/>
        <v>3.1428571428571428</v>
      </c>
      <c r="AG199" s="6">
        <f t="shared" si="128"/>
        <v>234.92857142857142</v>
      </c>
      <c r="AH199" s="6">
        <f t="shared" si="129"/>
        <v>159.57142857142858</v>
      </c>
      <c r="AI199" s="6">
        <f t="shared" si="133"/>
        <v>1.1777025597630633</v>
      </c>
    </row>
    <row r="200" spans="1:35" x14ac:dyDescent="0.25">
      <c r="A200">
        <v>197</v>
      </c>
      <c r="B200" s="1">
        <v>44049</v>
      </c>
      <c r="C200" s="4">
        <v>215039</v>
      </c>
      <c r="D200" s="4">
        <v>9181</v>
      </c>
      <c r="E200" s="4">
        <v>195281</v>
      </c>
      <c r="F200" s="4">
        <f t="shared" si="121"/>
        <v>10577</v>
      </c>
      <c r="G200" s="6">
        <f t="shared" si="130"/>
        <v>926</v>
      </c>
      <c r="H200" s="6">
        <f t="shared" si="131"/>
        <v>2</v>
      </c>
      <c r="I200" s="6">
        <f t="shared" si="132"/>
        <v>713</v>
      </c>
      <c r="J200" s="6">
        <f t="shared" si="132"/>
        <v>211</v>
      </c>
      <c r="K200" s="4"/>
      <c r="L200" s="4"/>
      <c r="M200" s="4"/>
      <c r="N200" s="4"/>
      <c r="O200" s="6"/>
      <c r="P200" s="6"/>
      <c r="Q200" s="6"/>
      <c r="R200" s="6"/>
      <c r="S200" s="4">
        <f t="shared" si="119"/>
        <v>212387.85714285713</v>
      </c>
      <c r="T200" s="4">
        <f t="shared" si="117"/>
        <v>9161.7142857142862</v>
      </c>
      <c r="U200" s="4">
        <f t="shared" si="117"/>
        <v>193593.14285714287</v>
      </c>
      <c r="V200" s="4">
        <f t="shared" si="117"/>
        <v>9633</v>
      </c>
      <c r="W200" s="6">
        <f t="shared" si="122"/>
        <v>106193.92857142857</v>
      </c>
      <c r="X200" s="6">
        <f t="shared" si="123"/>
        <v>4580.8571428571431</v>
      </c>
      <c r="Y200" s="6">
        <f t="shared" si="124"/>
        <v>96796.571428571435</v>
      </c>
      <c r="Z200" s="6">
        <f t="shared" si="125"/>
        <v>4816.5</v>
      </c>
      <c r="AA200" s="4">
        <f t="shared" si="120"/>
        <v>786.28571428571433</v>
      </c>
      <c r="AB200" s="4">
        <f t="shared" si="118"/>
        <v>5.2857142857142856</v>
      </c>
      <c r="AC200" s="4">
        <f t="shared" si="118"/>
        <v>532.85714285714289</v>
      </c>
      <c r="AD200" s="4">
        <f t="shared" si="118"/>
        <v>248.14285714285714</v>
      </c>
      <c r="AE200" s="6">
        <f t="shared" si="126"/>
        <v>393.14285714285717</v>
      </c>
      <c r="AF200" s="6">
        <f t="shared" si="127"/>
        <v>2.6428571428571428</v>
      </c>
      <c r="AG200" s="6">
        <f t="shared" si="128"/>
        <v>266.42857142857144</v>
      </c>
      <c r="AH200" s="6">
        <f t="shared" si="129"/>
        <v>124.07142857142857</v>
      </c>
      <c r="AI200" s="6">
        <f t="shared" si="133"/>
        <v>1.208873270371184</v>
      </c>
    </row>
    <row r="201" spans="1:35" x14ac:dyDescent="0.25">
      <c r="A201">
        <v>198</v>
      </c>
      <c r="B201" s="1">
        <v>44050</v>
      </c>
      <c r="C201" s="4">
        <v>216196</v>
      </c>
      <c r="D201" s="4">
        <v>9195</v>
      </c>
      <c r="E201" s="4">
        <v>195935</v>
      </c>
      <c r="F201" s="4">
        <f t="shared" si="121"/>
        <v>11066</v>
      </c>
      <c r="G201" s="6">
        <f t="shared" si="130"/>
        <v>1157</v>
      </c>
      <c r="H201" s="6">
        <f t="shared" si="131"/>
        <v>14</v>
      </c>
      <c r="I201" s="6">
        <f t="shared" si="132"/>
        <v>654</v>
      </c>
      <c r="J201" s="6">
        <f t="shared" si="132"/>
        <v>489</v>
      </c>
      <c r="K201" s="4"/>
      <c r="L201" s="4"/>
      <c r="M201" s="4"/>
      <c r="N201" s="4"/>
      <c r="O201" s="6"/>
      <c r="P201" s="6"/>
      <c r="Q201" s="6"/>
      <c r="R201" s="6"/>
      <c r="S201" s="4">
        <f t="shared" si="119"/>
        <v>213216</v>
      </c>
      <c r="T201" s="4">
        <f t="shared" si="117"/>
        <v>9168.5714285714294</v>
      </c>
      <c r="U201" s="4">
        <f t="shared" si="117"/>
        <v>194156.42857142858</v>
      </c>
      <c r="V201" s="4">
        <f t="shared" si="117"/>
        <v>9891</v>
      </c>
      <c r="W201" s="6">
        <f t="shared" si="122"/>
        <v>106608</v>
      </c>
      <c r="X201" s="6">
        <f t="shared" si="123"/>
        <v>4584.2857142857147</v>
      </c>
      <c r="Y201" s="6">
        <f t="shared" si="124"/>
        <v>97078.21428571429</v>
      </c>
      <c r="Z201" s="6">
        <f t="shared" si="125"/>
        <v>4945.5</v>
      </c>
      <c r="AA201" s="4">
        <f t="shared" si="120"/>
        <v>828.14285714285711</v>
      </c>
      <c r="AB201" s="4">
        <f t="shared" si="118"/>
        <v>6.8571428571428568</v>
      </c>
      <c r="AC201" s="4">
        <f t="shared" si="118"/>
        <v>563.28571428571433</v>
      </c>
      <c r="AD201" s="4">
        <f t="shared" si="118"/>
        <v>258</v>
      </c>
      <c r="AE201" s="6">
        <f t="shared" si="126"/>
        <v>414.07142857142856</v>
      </c>
      <c r="AF201" s="6">
        <f t="shared" si="127"/>
        <v>3.4285714285714284</v>
      </c>
      <c r="AG201" s="6">
        <f t="shared" si="128"/>
        <v>281.64285714285717</v>
      </c>
      <c r="AH201" s="6">
        <f t="shared" si="129"/>
        <v>129</v>
      </c>
      <c r="AI201" s="6">
        <f t="shared" si="133"/>
        <v>1.159631926385277</v>
      </c>
    </row>
    <row r="202" spans="1:35" x14ac:dyDescent="0.25">
      <c r="A202">
        <v>199</v>
      </c>
      <c r="B202" s="1">
        <v>44051</v>
      </c>
      <c r="C202" s="4">
        <v>216903</v>
      </c>
      <c r="D202" s="4">
        <v>9201</v>
      </c>
      <c r="E202" s="4">
        <v>196550</v>
      </c>
      <c r="F202" s="4">
        <f t="shared" si="121"/>
        <v>11152</v>
      </c>
      <c r="G202" s="6">
        <f t="shared" si="130"/>
        <v>707</v>
      </c>
      <c r="H202" s="6">
        <f t="shared" si="131"/>
        <v>6</v>
      </c>
      <c r="I202" s="6">
        <f t="shared" si="132"/>
        <v>615</v>
      </c>
      <c r="J202" s="6">
        <f t="shared" si="132"/>
        <v>86</v>
      </c>
      <c r="K202" s="4"/>
      <c r="L202" s="4"/>
      <c r="M202" s="4"/>
      <c r="N202" s="4"/>
      <c r="O202" s="6"/>
      <c r="P202" s="6"/>
      <c r="Q202" s="6"/>
      <c r="R202" s="6"/>
      <c r="S202" s="4">
        <f t="shared" si="119"/>
        <v>214058.57142857142</v>
      </c>
      <c r="T202" s="4">
        <f t="shared" si="117"/>
        <v>9175.2857142857138</v>
      </c>
      <c r="U202" s="4">
        <f t="shared" si="117"/>
        <v>194715.57142857142</v>
      </c>
      <c r="V202" s="4">
        <f t="shared" si="117"/>
        <v>10167.714285714286</v>
      </c>
      <c r="W202" s="6">
        <f t="shared" si="122"/>
        <v>107029.28571428571</v>
      </c>
      <c r="X202" s="6">
        <f t="shared" si="123"/>
        <v>4587.6428571428569</v>
      </c>
      <c r="Y202" s="6">
        <f t="shared" si="124"/>
        <v>97357.78571428571</v>
      </c>
      <c r="Z202" s="6">
        <f t="shared" si="125"/>
        <v>5083.8571428571431</v>
      </c>
      <c r="AA202" s="4">
        <f t="shared" si="120"/>
        <v>842.57142857142856</v>
      </c>
      <c r="AB202" s="4">
        <f t="shared" si="118"/>
        <v>6.7142857142857144</v>
      </c>
      <c r="AC202" s="4">
        <f t="shared" si="118"/>
        <v>559.14285714285711</v>
      </c>
      <c r="AD202" s="4">
        <f t="shared" si="118"/>
        <v>276.71428571428572</v>
      </c>
      <c r="AE202" s="6">
        <f t="shared" si="126"/>
        <v>421.28571428571428</v>
      </c>
      <c r="AF202" s="6">
        <f t="shared" si="127"/>
        <v>3.3571428571428572</v>
      </c>
      <c r="AG202" s="6">
        <f t="shared" si="128"/>
        <v>279.57142857142856</v>
      </c>
      <c r="AH202" s="6">
        <f t="shared" si="129"/>
        <v>138.35714285714286</v>
      </c>
      <c r="AI202" s="6">
        <f t="shared" si="133"/>
        <v>1.1517281780902167</v>
      </c>
    </row>
    <row r="203" spans="1:35" x14ac:dyDescent="0.25">
      <c r="A203">
        <v>200</v>
      </c>
      <c r="B203" s="1">
        <v>44052</v>
      </c>
      <c r="C203" s="4">
        <v>217288</v>
      </c>
      <c r="D203" s="4">
        <v>9202</v>
      </c>
      <c r="E203" s="4">
        <v>196783</v>
      </c>
      <c r="F203" s="4">
        <f t="shared" si="121"/>
        <v>11303</v>
      </c>
      <c r="G203" s="6">
        <f t="shared" si="130"/>
        <v>385</v>
      </c>
      <c r="H203" s="6">
        <f t="shared" si="131"/>
        <v>1</v>
      </c>
      <c r="I203" s="6">
        <f t="shared" si="132"/>
        <v>233</v>
      </c>
      <c r="J203" s="6">
        <f t="shared" si="132"/>
        <v>151</v>
      </c>
      <c r="K203" s="4"/>
      <c r="L203" s="4"/>
      <c r="M203" s="4"/>
      <c r="N203" s="4"/>
      <c r="O203" s="6"/>
      <c r="P203" s="6"/>
      <c r="Q203" s="6"/>
      <c r="R203" s="6"/>
      <c r="S203" s="4">
        <f t="shared" si="119"/>
        <v>214925.42857142858</v>
      </c>
      <c r="T203" s="4">
        <f t="shared" si="117"/>
        <v>9182.1428571428569</v>
      </c>
      <c r="U203" s="4">
        <f t="shared" si="117"/>
        <v>195269.14285714287</v>
      </c>
      <c r="V203" s="4">
        <f t="shared" si="117"/>
        <v>10474.142857142857</v>
      </c>
      <c r="W203" s="6">
        <f t="shared" si="122"/>
        <v>107462.71428571429</v>
      </c>
      <c r="X203" s="6">
        <f t="shared" si="123"/>
        <v>4591.0714285714284</v>
      </c>
      <c r="Y203" s="6">
        <f t="shared" si="124"/>
        <v>97634.571428571435</v>
      </c>
      <c r="Z203" s="6">
        <f t="shared" si="125"/>
        <v>5237.0714285714284</v>
      </c>
      <c r="AA203" s="4">
        <f t="shared" si="120"/>
        <v>866.85714285714289</v>
      </c>
      <c r="AB203" s="4">
        <f t="shared" si="118"/>
        <v>6.8571428571428568</v>
      </c>
      <c r="AC203" s="4">
        <f t="shared" si="118"/>
        <v>553.57142857142856</v>
      </c>
      <c r="AD203" s="4">
        <f t="shared" si="118"/>
        <v>306.42857142857144</v>
      </c>
      <c r="AE203" s="6">
        <f t="shared" si="126"/>
        <v>433.42857142857144</v>
      </c>
      <c r="AF203" s="6">
        <f t="shared" si="127"/>
        <v>3.4285714285714284</v>
      </c>
      <c r="AG203" s="6">
        <f t="shared" si="128"/>
        <v>276.78571428571428</v>
      </c>
      <c r="AH203" s="6">
        <f t="shared" si="129"/>
        <v>153.21428571428572</v>
      </c>
      <c r="AI203" s="6">
        <f t="shared" si="133"/>
        <v>1.0899946111011316</v>
      </c>
    </row>
    <row r="204" spans="1:35" x14ac:dyDescent="0.25">
      <c r="A204">
        <v>201</v>
      </c>
      <c r="B204" s="1">
        <v>44053</v>
      </c>
      <c r="C204" s="4">
        <v>218508</v>
      </c>
      <c r="D204" s="4">
        <v>9203</v>
      </c>
      <c r="E204" s="4">
        <v>197382</v>
      </c>
      <c r="F204" s="4">
        <f t="shared" si="121"/>
        <v>11923</v>
      </c>
      <c r="G204" s="6">
        <f t="shared" si="130"/>
        <v>1220</v>
      </c>
      <c r="H204" s="6">
        <f t="shared" si="131"/>
        <v>1</v>
      </c>
      <c r="I204" s="6">
        <f t="shared" si="132"/>
        <v>599</v>
      </c>
      <c r="J204" s="6">
        <f t="shared" si="132"/>
        <v>620</v>
      </c>
      <c r="K204" s="4"/>
      <c r="L204" s="4"/>
      <c r="M204" s="4"/>
      <c r="N204" s="4"/>
      <c r="O204" s="6"/>
      <c r="P204" s="6"/>
      <c r="Q204" s="6"/>
      <c r="R204" s="6"/>
      <c r="S204" s="4">
        <f t="shared" si="119"/>
        <v>215839.28571428571</v>
      </c>
      <c r="T204" s="4">
        <f t="shared" si="117"/>
        <v>9189.1428571428569</v>
      </c>
      <c r="U204" s="4">
        <f t="shared" si="117"/>
        <v>195810.28571428571</v>
      </c>
      <c r="V204" s="4">
        <f t="shared" si="117"/>
        <v>10839.857142857143</v>
      </c>
      <c r="W204" s="6">
        <f t="shared" si="122"/>
        <v>107919.64285714286</v>
      </c>
      <c r="X204" s="6">
        <f t="shared" si="123"/>
        <v>4594.5714285714284</v>
      </c>
      <c r="Y204" s="6">
        <f t="shared" si="124"/>
        <v>97905.142857142855</v>
      </c>
      <c r="Z204" s="6">
        <f t="shared" si="125"/>
        <v>5419.9285714285716</v>
      </c>
      <c r="AA204" s="4">
        <f t="shared" si="120"/>
        <v>913.85714285714289</v>
      </c>
      <c r="AB204" s="4">
        <f t="shared" si="118"/>
        <v>7</v>
      </c>
      <c r="AC204" s="4">
        <f t="shared" si="118"/>
        <v>541.14285714285711</v>
      </c>
      <c r="AD204" s="4">
        <f t="shared" si="118"/>
        <v>365.71428571428572</v>
      </c>
      <c r="AE204" s="6">
        <f t="shared" si="126"/>
        <v>456.92857142857144</v>
      </c>
      <c r="AF204" s="6">
        <f t="shared" si="127"/>
        <v>3.5</v>
      </c>
      <c r="AG204" s="6">
        <f t="shared" si="128"/>
        <v>270.57142857142856</v>
      </c>
      <c r="AH204" s="6">
        <f t="shared" si="129"/>
        <v>182.85714285714286</v>
      </c>
      <c r="AI204" s="6">
        <f t="shared" si="133"/>
        <v>1.1622456395348837</v>
      </c>
    </row>
    <row r="205" spans="1:35" x14ac:dyDescent="0.25">
      <c r="A205">
        <v>202</v>
      </c>
      <c r="B205" s="1">
        <v>44054</v>
      </c>
      <c r="C205" s="4">
        <v>219540</v>
      </c>
      <c r="D205" s="4">
        <v>9208</v>
      </c>
      <c r="E205" s="4">
        <v>198347</v>
      </c>
      <c r="F205" s="4">
        <f t="shared" si="121"/>
        <v>11985</v>
      </c>
      <c r="G205" s="6">
        <f t="shared" si="130"/>
        <v>1032</v>
      </c>
      <c r="H205" s="6">
        <f t="shared" si="131"/>
        <v>5</v>
      </c>
      <c r="I205" s="6">
        <f t="shared" si="132"/>
        <v>965</v>
      </c>
      <c r="J205" s="6">
        <f t="shared" si="132"/>
        <v>62</v>
      </c>
      <c r="K205" s="4"/>
      <c r="L205" s="4"/>
      <c r="M205" s="4"/>
      <c r="N205" s="4"/>
      <c r="O205" s="6"/>
      <c r="P205" s="6"/>
      <c r="Q205" s="6"/>
      <c r="R205" s="6"/>
      <c r="S205" s="4">
        <f t="shared" si="119"/>
        <v>216798.14285714287</v>
      </c>
      <c r="T205" s="4">
        <f t="shared" si="117"/>
        <v>9195.5714285714294</v>
      </c>
      <c r="U205" s="4">
        <f t="shared" si="117"/>
        <v>196406.57142857142</v>
      </c>
      <c r="V205" s="4">
        <f t="shared" si="117"/>
        <v>11196</v>
      </c>
      <c r="W205" s="6">
        <f t="shared" si="122"/>
        <v>108399.07142857143</v>
      </c>
      <c r="X205" s="6">
        <f t="shared" si="123"/>
        <v>4597.7857142857147</v>
      </c>
      <c r="Y205" s="6">
        <f t="shared" si="124"/>
        <v>98203.28571428571</v>
      </c>
      <c r="Z205" s="6">
        <f t="shared" si="125"/>
        <v>5598</v>
      </c>
      <c r="AA205" s="4">
        <f t="shared" si="120"/>
        <v>958.85714285714289</v>
      </c>
      <c r="AB205" s="4">
        <f t="shared" si="118"/>
        <v>6.4285714285714288</v>
      </c>
      <c r="AC205" s="4">
        <f t="shared" si="118"/>
        <v>596.28571428571433</v>
      </c>
      <c r="AD205" s="4">
        <f t="shared" si="118"/>
        <v>356.14285714285717</v>
      </c>
      <c r="AE205" s="6">
        <f t="shared" si="126"/>
        <v>479.42857142857144</v>
      </c>
      <c r="AF205" s="6">
        <f t="shared" si="127"/>
        <v>3.2142857142857144</v>
      </c>
      <c r="AG205" s="6">
        <f t="shared" si="128"/>
        <v>298.14285714285717</v>
      </c>
      <c r="AH205" s="6">
        <f t="shared" si="129"/>
        <v>178.07142857142858</v>
      </c>
      <c r="AI205" s="6">
        <f t="shared" si="133"/>
        <v>1.1578402622045887</v>
      </c>
    </row>
    <row r="206" spans="1:35" x14ac:dyDescent="0.25">
      <c r="A206">
        <v>203</v>
      </c>
      <c r="B206" s="1">
        <v>44055</v>
      </c>
      <c r="C206" s="4">
        <v>220859</v>
      </c>
      <c r="D206" s="4">
        <v>9213</v>
      </c>
      <c r="E206" s="4">
        <v>198991</v>
      </c>
      <c r="F206" s="4">
        <f t="shared" si="121"/>
        <v>12655</v>
      </c>
      <c r="G206" s="6">
        <f t="shared" si="130"/>
        <v>1319</v>
      </c>
      <c r="H206" s="6">
        <f t="shared" si="131"/>
        <v>5</v>
      </c>
      <c r="I206" s="6">
        <f t="shared" si="132"/>
        <v>644</v>
      </c>
      <c r="J206" s="6">
        <f t="shared" si="132"/>
        <v>670</v>
      </c>
      <c r="K206" s="4"/>
      <c r="L206" s="4"/>
      <c r="M206" s="4"/>
      <c r="N206" s="4"/>
      <c r="O206" s="6"/>
      <c r="P206" s="6"/>
      <c r="Q206" s="6"/>
      <c r="R206" s="6"/>
      <c r="S206" s="4">
        <f t="shared" si="119"/>
        <v>217761.85714285713</v>
      </c>
      <c r="T206" s="4">
        <f t="shared" si="117"/>
        <v>9200.4285714285706</v>
      </c>
      <c r="U206" s="4">
        <f t="shared" si="117"/>
        <v>197038.42857142858</v>
      </c>
      <c r="V206" s="4">
        <f t="shared" si="117"/>
        <v>11523</v>
      </c>
      <c r="W206" s="6">
        <f t="shared" si="122"/>
        <v>108880.92857142857</v>
      </c>
      <c r="X206" s="6">
        <f t="shared" si="123"/>
        <v>4600.2142857142853</v>
      </c>
      <c r="Y206" s="6">
        <f t="shared" si="124"/>
        <v>98519.21428571429</v>
      </c>
      <c r="Z206" s="6">
        <f t="shared" si="125"/>
        <v>5761.5</v>
      </c>
      <c r="AA206" s="13">
        <f t="shared" si="120"/>
        <v>963.71428571428567</v>
      </c>
      <c r="AB206" s="4">
        <f t="shared" si="118"/>
        <v>4.8571428571428568</v>
      </c>
      <c r="AC206" s="4">
        <f t="shared" si="118"/>
        <v>631.85714285714289</v>
      </c>
      <c r="AD206" s="4">
        <f t="shared" si="118"/>
        <v>327</v>
      </c>
      <c r="AE206" s="6">
        <f t="shared" si="126"/>
        <v>481.85714285714283</v>
      </c>
      <c r="AF206" s="6">
        <f t="shared" si="127"/>
        <v>2.4285714285714284</v>
      </c>
      <c r="AG206" s="6">
        <f t="shared" si="128"/>
        <v>315.92857142857144</v>
      </c>
      <c r="AH206" s="6">
        <f t="shared" si="129"/>
        <v>163.5</v>
      </c>
      <c r="AI206" s="6">
        <f t="shared" si="133"/>
        <v>1.1437775517124449</v>
      </c>
    </row>
    <row r="207" spans="1:35" x14ac:dyDescent="0.25">
      <c r="A207">
        <v>204</v>
      </c>
      <c r="B207" s="1">
        <v>44056</v>
      </c>
      <c r="C207" s="4">
        <v>222281</v>
      </c>
      <c r="D207" s="4">
        <v>9217</v>
      </c>
      <c r="E207" s="4">
        <v>199654</v>
      </c>
      <c r="F207" s="4">
        <f t="shared" si="121"/>
        <v>13410</v>
      </c>
      <c r="G207" s="6">
        <f t="shared" si="130"/>
        <v>1422</v>
      </c>
      <c r="H207" s="6">
        <f t="shared" si="131"/>
        <v>4</v>
      </c>
      <c r="I207" s="6">
        <f t="shared" si="132"/>
        <v>663</v>
      </c>
      <c r="J207" s="6">
        <f t="shared" si="132"/>
        <v>755</v>
      </c>
      <c r="K207" s="4"/>
      <c r="L207" s="4"/>
      <c r="M207" s="4"/>
      <c r="N207" s="4"/>
      <c r="O207" s="6"/>
      <c r="P207" s="6"/>
      <c r="Q207" s="6"/>
      <c r="R207" s="6"/>
      <c r="S207" s="4">
        <f t="shared" si="119"/>
        <v>218796.42857142858</v>
      </c>
      <c r="T207" s="4">
        <f t="shared" si="117"/>
        <v>9205.5714285714294</v>
      </c>
      <c r="U207" s="4">
        <f t="shared" si="117"/>
        <v>197663.14285714287</v>
      </c>
      <c r="V207" s="4">
        <f t="shared" si="117"/>
        <v>11927.714285714286</v>
      </c>
      <c r="W207" s="6">
        <f t="shared" si="122"/>
        <v>109398.21428571429</v>
      </c>
      <c r="X207" s="6">
        <f t="shared" si="123"/>
        <v>4602.7857142857147</v>
      </c>
      <c r="Y207" s="6">
        <f t="shared" si="124"/>
        <v>98831.571428571435</v>
      </c>
      <c r="Z207" s="6">
        <f t="shared" si="125"/>
        <v>5963.8571428571431</v>
      </c>
      <c r="AA207" s="13">
        <f t="shared" si="120"/>
        <v>1034.5714285714287</v>
      </c>
      <c r="AB207" s="4">
        <f t="shared" si="118"/>
        <v>5.1428571428571432</v>
      </c>
      <c r="AC207" s="4">
        <f t="shared" si="118"/>
        <v>624.71428571428567</v>
      </c>
      <c r="AD207" s="4">
        <f t="shared" si="118"/>
        <v>404.71428571428572</v>
      </c>
      <c r="AE207" s="6">
        <f t="shared" si="126"/>
        <v>517.28571428571433</v>
      </c>
      <c r="AF207" s="6">
        <f t="shared" si="127"/>
        <v>2.5714285714285716</v>
      </c>
      <c r="AG207" s="6">
        <f t="shared" si="128"/>
        <v>312.35714285714283</v>
      </c>
      <c r="AH207" s="6">
        <f t="shared" si="129"/>
        <v>202.35714285714286</v>
      </c>
      <c r="AI207" s="6">
        <f t="shared" si="133"/>
        <v>1.1934739617666448</v>
      </c>
    </row>
    <row r="208" spans="1:35" x14ac:dyDescent="0.25">
      <c r="A208">
        <v>205</v>
      </c>
      <c r="B208" s="1">
        <v>44057</v>
      </c>
      <c r="C208" s="4">
        <v>223791</v>
      </c>
      <c r="D208" s="4">
        <v>9230</v>
      </c>
      <c r="E208" s="4">
        <v>200440</v>
      </c>
      <c r="F208" s="4">
        <f t="shared" si="121"/>
        <v>14121</v>
      </c>
      <c r="G208" s="6">
        <f t="shared" si="130"/>
        <v>1510</v>
      </c>
      <c r="H208" s="6">
        <f t="shared" si="131"/>
        <v>13</v>
      </c>
      <c r="I208" s="6">
        <f t="shared" si="132"/>
        <v>786</v>
      </c>
      <c r="J208" s="6">
        <f t="shared" si="132"/>
        <v>711</v>
      </c>
      <c r="K208" s="4"/>
      <c r="L208" s="4"/>
      <c r="M208" s="4"/>
      <c r="N208" s="4"/>
      <c r="O208" s="6"/>
      <c r="P208" s="6"/>
      <c r="Q208" s="6"/>
      <c r="R208" s="6"/>
      <c r="S208" s="4">
        <f t="shared" si="119"/>
        <v>219881.42857142858</v>
      </c>
      <c r="T208" s="4">
        <f t="shared" si="117"/>
        <v>9210.5714285714294</v>
      </c>
      <c r="U208" s="4">
        <f t="shared" si="117"/>
        <v>198306.71428571429</v>
      </c>
      <c r="V208" s="4">
        <f t="shared" si="117"/>
        <v>12364.142857142857</v>
      </c>
      <c r="W208" s="6">
        <f t="shared" si="122"/>
        <v>109940.71428571429</v>
      </c>
      <c r="X208" s="6">
        <f t="shared" si="123"/>
        <v>4605.2857142857147</v>
      </c>
      <c r="Y208" s="6">
        <f t="shared" si="124"/>
        <v>99153.357142857145</v>
      </c>
      <c r="Z208" s="6">
        <f t="shared" si="125"/>
        <v>6182.0714285714284</v>
      </c>
      <c r="AA208" s="4">
        <f t="shared" si="120"/>
        <v>1085</v>
      </c>
      <c r="AB208" s="4">
        <f t="shared" si="118"/>
        <v>5</v>
      </c>
      <c r="AC208" s="4">
        <f t="shared" si="118"/>
        <v>643.57142857142856</v>
      </c>
      <c r="AD208" s="4">
        <f t="shared" si="118"/>
        <v>436.42857142857144</v>
      </c>
      <c r="AE208" s="6">
        <f t="shared" si="126"/>
        <v>542.5</v>
      </c>
      <c r="AF208" s="6">
        <f t="shared" si="127"/>
        <v>2.5</v>
      </c>
      <c r="AG208" s="6">
        <f t="shared" si="128"/>
        <v>321.78571428571428</v>
      </c>
      <c r="AH208" s="6">
        <f t="shared" si="129"/>
        <v>218.21428571428572</v>
      </c>
      <c r="AI208" s="6">
        <f t="shared" si="133"/>
        <v>1.1872752852899797</v>
      </c>
    </row>
    <row r="209" spans="1:35" x14ac:dyDescent="0.25">
      <c r="A209">
        <v>206</v>
      </c>
      <c r="B209" s="1">
        <v>44058</v>
      </c>
      <c r="C209" s="4">
        <v>224488</v>
      </c>
      <c r="D209" s="4">
        <v>9235</v>
      </c>
      <c r="E209" s="4">
        <v>200756</v>
      </c>
      <c r="F209" s="4">
        <f t="shared" si="121"/>
        <v>14497</v>
      </c>
      <c r="G209" s="6">
        <f t="shared" si="130"/>
        <v>697</v>
      </c>
      <c r="H209" s="6">
        <f t="shared" si="131"/>
        <v>5</v>
      </c>
      <c r="I209" s="6">
        <f t="shared" si="132"/>
        <v>316</v>
      </c>
      <c r="J209" s="6">
        <f t="shared" si="132"/>
        <v>376</v>
      </c>
      <c r="K209" s="4"/>
      <c r="L209" s="4"/>
      <c r="M209" s="4"/>
      <c r="N209" s="4"/>
      <c r="O209" s="6"/>
      <c r="P209" s="6"/>
      <c r="Q209" s="6"/>
      <c r="R209" s="6"/>
      <c r="S209" s="4">
        <f t="shared" si="119"/>
        <v>220965</v>
      </c>
      <c r="T209" s="4">
        <f t="shared" si="119"/>
        <v>9215.4285714285706</v>
      </c>
      <c r="U209" s="4">
        <f t="shared" si="119"/>
        <v>198907.57142857142</v>
      </c>
      <c r="V209" s="4">
        <f t="shared" si="119"/>
        <v>12842</v>
      </c>
      <c r="W209" s="6">
        <f t="shared" si="122"/>
        <v>110482.5</v>
      </c>
      <c r="X209" s="6">
        <f t="shared" si="123"/>
        <v>4607.7142857142853</v>
      </c>
      <c r="Y209" s="6">
        <f t="shared" si="124"/>
        <v>99453.78571428571</v>
      </c>
      <c r="Z209" s="6">
        <f t="shared" si="125"/>
        <v>6421</v>
      </c>
      <c r="AA209" s="4">
        <f t="shared" si="120"/>
        <v>1083.5714285714287</v>
      </c>
      <c r="AB209" s="4">
        <f t="shared" si="120"/>
        <v>4.8571428571428568</v>
      </c>
      <c r="AC209" s="4">
        <f t="shared" si="120"/>
        <v>600.85714285714289</v>
      </c>
      <c r="AD209" s="4">
        <f t="shared" si="120"/>
        <v>477.85714285714283</v>
      </c>
      <c r="AE209" s="6">
        <f t="shared" si="126"/>
        <v>541.78571428571433</v>
      </c>
      <c r="AF209" s="6">
        <f t="shared" si="127"/>
        <v>2.4285714285714284</v>
      </c>
      <c r="AG209" s="6">
        <f t="shared" si="128"/>
        <v>300.42857142857144</v>
      </c>
      <c r="AH209" s="6">
        <f t="shared" si="129"/>
        <v>238.92857142857142</v>
      </c>
      <c r="AI209" s="6">
        <f t="shared" si="133"/>
        <v>1.1300655542312277</v>
      </c>
    </row>
    <row r="210" spans="1:35" x14ac:dyDescent="0.25">
      <c r="A210">
        <v>207</v>
      </c>
      <c r="B210" s="1">
        <v>44059</v>
      </c>
      <c r="C210" s="4">
        <v>225007</v>
      </c>
      <c r="D210" s="4">
        <v>9235</v>
      </c>
      <c r="E210" s="4">
        <v>201187</v>
      </c>
      <c r="F210" s="4">
        <f t="shared" si="121"/>
        <v>14585</v>
      </c>
      <c r="G210" s="6">
        <f t="shared" si="130"/>
        <v>519</v>
      </c>
      <c r="H210" s="6">
        <f t="shared" si="131"/>
        <v>0</v>
      </c>
      <c r="I210" s="6">
        <f t="shared" si="132"/>
        <v>431</v>
      </c>
      <c r="J210" s="6">
        <f t="shared" si="132"/>
        <v>88</v>
      </c>
      <c r="K210" s="4"/>
      <c r="L210" s="4"/>
      <c r="M210" s="4"/>
      <c r="N210" s="4"/>
      <c r="O210" s="6"/>
      <c r="P210" s="6"/>
      <c r="Q210" s="6"/>
      <c r="R210" s="6"/>
      <c r="S210" s="4">
        <f t="shared" ref="S210:V225" si="134">IF(COUNT(C204:C210) &lt;&gt; 0,SUM(C204:C210)/COUNT(C204:C210),0)</f>
        <v>222067.71428571429</v>
      </c>
      <c r="T210" s="4">
        <f t="shared" si="134"/>
        <v>9220.1428571428569</v>
      </c>
      <c r="U210" s="4">
        <f t="shared" si="134"/>
        <v>199536.71428571429</v>
      </c>
      <c r="V210" s="4">
        <f t="shared" si="134"/>
        <v>13310.857142857143</v>
      </c>
      <c r="W210" s="6">
        <f t="shared" si="122"/>
        <v>111033.85714285714</v>
      </c>
      <c r="X210" s="6">
        <f t="shared" si="123"/>
        <v>4610.0714285714284</v>
      </c>
      <c r="Y210" s="6">
        <f t="shared" si="124"/>
        <v>99768.357142857145</v>
      </c>
      <c r="Z210" s="6">
        <f t="shared" si="125"/>
        <v>6655.4285714285716</v>
      </c>
      <c r="AA210" s="4">
        <f t="shared" ref="AA210:AD225" si="135">IF(COUNT(G204:G210) &lt;&gt; 0,SUM(G204:G210)/COUNT(G204:G210),0)</f>
        <v>1102.7142857142858</v>
      </c>
      <c r="AB210" s="4">
        <f t="shared" si="135"/>
        <v>4.7142857142857144</v>
      </c>
      <c r="AC210" s="4">
        <f t="shared" si="135"/>
        <v>629.14285714285711</v>
      </c>
      <c r="AD210" s="4">
        <f t="shared" si="135"/>
        <v>468.85714285714283</v>
      </c>
      <c r="AE210" s="6">
        <f t="shared" si="126"/>
        <v>551.35714285714289</v>
      </c>
      <c r="AF210" s="6">
        <f t="shared" si="127"/>
        <v>2.3571428571428572</v>
      </c>
      <c r="AG210" s="6">
        <f t="shared" si="128"/>
        <v>314.57142857142856</v>
      </c>
      <c r="AH210" s="6">
        <f t="shared" si="129"/>
        <v>234.42857142857142</v>
      </c>
      <c r="AI210" s="6">
        <f t="shared" si="133"/>
        <v>1.1442336199229175</v>
      </c>
    </row>
    <row r="211" spans="1:35" x14ac:dyDescent="0.25">
      <c r="A211">
        <v>208</v>
      </c>
      <c r="B211" s="1">
        <v>44060</v>
      </c>
      <c r="C211" s="4">
        <v>226700</v>
      </c>
      <c r="D211" s="4">
        <v>9236</v>
      </c>
      <c r="E211" s="4">
        <v>202249</v>
      </c>
      <c r="F211" s="4">
        <f t="shared" si="121"/>
        <v>15215</v>
      </c>
      <c r="G211" s="6">
        <f t="shared" si="130"/>
        <v>1693</v>
      </c>
      <c r="H211" s="6">
        <f t="shared" si="131"/>
        <v>1</v>
      </c>
      <c r="I211" s="6">
        <f t="shared" si="132"/>
        <v>1062</v>
      </c>
      <c r="J211" s="6">
        <f t="shared" si="132"/>
        <v>630</v>
      </c>
      <c r="K211" s="4"/>
      <c r="L211" s="4"/>
      <c r="M211" s="4"/>
      <c r="N211" s="4"/>
      <c r="O211" s="6"/>
      <c r="P211" s="6"/>
      <c r="Q211" s="6"/>
      <c r="R211" s="6"/>
      <c r="S211" s="4">
        <f t="shared" ref="S211:V226" si="136">IF(COUNT(C205:C211) &lt;&gt; 0,SUM(C205:C211)/COUNT(C205:C211),0)</f>
        <v>223238</v>
      </c>
      <c r="T211" s="4">
        <f t="shared" si="134"/>
        <v>9224.8571428571431</v>
      </c>
      <c r="U211" s="4">
        <f t="shared" si="134"/>
        <v>200232</v>
      </c>
      <c r="V211" s="4">
        <f t="shared" si="134"/>
        <v>13781.142857142857</v>
      </c>
      <c r="W211" s="6">
        <f t="shared" si="122"/>
        <v>111619</v>
      </c>
      <c r="X211" s="6">
        <f t="shared" si="123"/>
        <v>4612.4285714285716</v>
      </c>
      <c r="Y211" s="6">
        <f t="shared" si="124"/>
        <v>100116</v>
      </c>
      <c r="Z211" s="6">
        <f t="shared" si="125"/>
        <v>6890.5714285714284</v>
      </c>
      <c r="AA211" s="4">
        <f t="shared" ref="AA211:AD226" si="137">IF(COUNT(G205:G211) &lt;&gt; 0,SUM(G205:G211)/COUNT(G205:G211),0)</f>
        <v>1170.2857142857142</v>
      </c>
      <c r="AB211" s="4">
        <f t="shared" si="135"/>
        <v>4.7142857142857144</v>
      </c>
      <c r="AC211" s="4">
        <f t="shared" si="135"/>
        <v>695.28571428571433</v>
      </c>
      <c r="AD211" s="4">
        <f t="shared" si="135"/>
        <v>470.28571428571428</v>
      </c>
      <c r="AE211" s="6">
        <f t="shared" si="126"/>
        <v>585.14285714285711</v>
      </c>
      <c r="AF211" s="6">
        <f t="shared" si="127"/>
        <v>2.3571428571428572</v>
      </c>
      <c r="AG211" s="6">
        <f t="shared" si="128"/>
        <v>347.64285714285717</v>
      </c>
      <c r="AH211" s="6">
        <f t="shared" si="129"/>
        <v>235.14285714285714</v>
      </c>
      <c r="AI211" s="6">
        <f t="shared" si="133"/>
        <v>1.1311792322562826</v>
      </c>
    </row>
    <row r="212" spans="1:35" x14ac:dyDescent="0.25">
      <c r="A212">
        <v>209</v>
      </c>
      <c r="B212" s="1">
        <v>44061</v>
      </c>
      <c r="C212" s="4">
        <v>228120</v>
      </c>
      <c r="D212" s="4">
        <v>9241</v>
      </c>
      <c r="E212" s="4">
        <v>203677</v>
      </c>
      <c r="F212" s="4">
        <f t="shared" si="121"/>
        <v>15202</v>
      </c>
      <c r="G212" s="6">
        <f t="shared" si="130"/>
        <v>1420</v>
      </c>
      <c r="H212" s="6">
        <f t="shared" si="131"/>
        <v>5</v>
      </c>
      <c r="I212" s="6">
        <f t="shared" si="132"/>
        <v>1428</v>
      </c>
      <c r="J212" s="6">
        <f t="shared" si="132"/>
        <v>-13</v>
      </c>
      <c r="K212" s="4"/>
      <c r="L212" s="4"/>
      <c r="M212" s="4"/>
      <c r="N212" s="4"/>
      <c r="O212" s="6"/>
      <c r="P212" s="6"/>
      <c r="Q212" s="6"/>
      <c r="R212" s="6"/>
      <c r="S212" s="4">
        <f t="shared" si="136"/>
        <v>224463.71428571429</v>
      </c>
      <c r="T212" s="4">
        <f t="shared" si="134"/>
        <v>9229.5714285714294</v>
      </c>
      <c r="U212" s="4">
        <f t="shared" si="134"/>
        <v>200993.42857142858</v>
      </c>
      <c r="V212" s="4">
        <f t="shared" si="134"/>
        <v>14240.714285714286</v>
      </c>
      <c r="W212" s="6">
        <f t="shared" si="122"/>
        <v>112231.85714285714</v>
      </c>
      <c r="X212" s="6">
        <f t="shared" si="123"/>
        <v>4614.7857142857147</v>
      </c>
      <c r="Y212" s="6">
        <f t="shared" si="124"/>
        <v>100496.71428571429</v>
      </c>
      <c r="Z212" s="6">
        <f t="shared" si="125"/>
        <v>7120.3571428571431</v>
      </c>
      <c r="AA212" s="4">
        <f t="shared" si="137"/>
        <v>1225.7142857142858</v>
      </c>
      <c r="AB212" s="4">
        <f t="shared" si="135"/>
        <v>4.7142857142857144</v>
      </c>
      <c r="AC212" s="4">
        <f t="shared" si="135"/>
        <v>761.42857142857144</v>
      </c>
      <c r="AD212" s="4">
        <f t="shared" si="135"/>
        <v>459.57142857142856</v>
      </c>
      <c r="AE212" s="6">
        <f t="shared" si="126"/>
        <v>612.85714285714289</v>
      </c>
      <c r="AF212" s="6">
        <f t="shared" si="127"/>
        <v>2.3571428571428572</v>
      </c>
      <c r="AG212" s="6">
        <f t="shared" si="128"/>
        <v>380.71428571428572</v>
      </c>
      <c r="AH212" s="6">
        <f t="shared" si="129"/>
        <v>229.78571428571428</v>
      </c>
      <c r="AI212" s="6">
        <f t="shared" si="133"/>
        <v>1.1296905859117841</v>
      </c>
    </row>
    <row r="213" spans="1:35" x14ac:dyDescent="0.25">
      <c r="A213">
        <v>210</v>
      </c>
      <c r="B213" s="1">
        <v>44062</v>
      </c>
      <c r="C213" s="4">
        <v>229706</v>
      </c>
      <c r="D213" s="4">
        <v>9249</v>
      </c>
      <c r="E213" s="4">
        <v>204454</v>
      </c>
      <c r="F213" s="4">
        <f t="shared" si="121"/>
        <v>16003</v>
      </c>
      <c r="G213" s="6">
        <f t="shared" si="130"/>
        <v>1586</v>
      </c>
      <c r="H213" s="6">
        <f t="shared" si="131"/>
        <v>8</v>
      </c>
      <c r="I213" s="6">
        <f t="shared" si="132"/>
        <v>777</v>
      </c>
      <c r="J213" s="6">
        <f t="shared" si="132"/>
        <v>801</v>
      </c>
      <c r="K213" s="4"/>
      <c r="L213" s="4"/>
      <c r="M213" s="4"/>
      <c r="N213" s="4"/>
      <c r="O213" s="6"/>
      <c r="P213" s="6"/>
      <c r="Q213" s="6"/>
      <c r="R213" s="6"/>
      <c r="S213" s="4">
        <f t="shared" si="136"/>
        <v>225727.57142857142</v>
      </c>
      <c r="T213" s="4">
        <f t="shared" si="134"/>
        <v>9234.7142857142862</v>
      </c>
      <c r="U213" s="4">
        <f t="shared" si="134"/>
        <v>201773.85714285713</v>
      </c>
      <c r="V213" s="4">
        <f t="shared" si="134"/>
        <v>14719</v>
      </c>
      <c r="W213" s="6">
        <f t="shared" si="122"/>
        <v>112863.78571428571</v>
      </c>
      <c r="X213" s="6">
        <f t="shared" si="123"/>
        <v>4617.3571428571431</v>
      </c>
      <c r="Y213" s="6">
        <f t="shared" si="124"/>
        <v>100886.92857142857</v>
      </c>
      <c r="Z213" s="6">
        <f t="shared" si="125"/>
        <v>7359.5</v>
      </c>
      <c r="AA213" s="4">
        <f t="shared" si="137"/>
        <v>1263.8571428571429</v>
      </c>
      <c r="AB213" s="4">
        <f t="shared" si="135"/>
        <v>5.1428571428571432</v>
      </c>
      <c r="AC213" s="4">
        <f t="shared" si="135"/>
        <v>780.42857142857144</v>
      </c>
      <c r="AD213" s="4">
        <f t="shared" si="135"/>
        <v>478.28571428571428</v>
      </c>
      <c r="AE213" s="6">
        <f t="shared" si="126"/>
        <v>631.92857142857144</v>
      </c>
      <c r="AF213" s="6">
        <f t="shared" si="127"/>
        <v>2.5714285714285716</v>
      </c>
      <c r="AG213" s="6">
        <f t="shared" si="128"/>
        <v>390.21428571428572</v>
      </c>
      <c r="AH213" s="6">
        <f t="shared" si="129"/>
        <v>239.14285714285714</v>
      </c>
      <c r="AI213" s="6">
        <f t="shared" si="133"/>
        <v>1.1663810151615028</v>
      </c>
    </row>
    <row r="214" spans="1:35" x14ac:dyDescent="0.25">
      <c r="A214">
        <v>211</v>
      </c>
      <c r="B214" s="1">
        <v>44063</v>
      </c>
      <c r="C214" s="4">
        <v>231292</v>
      </c>
      <c r="D214" s="4">
        <v>9263</v>
      </c>
      <c r="E214" s="4">
        <v>205359</v>
      </c>
      <c r="F214" s="4">
        <f t="shared" si="121"/>
        <v>16670</v>
      </c>
      <c r="G214" s="6">
        <f t="shared" si="130"/>
        <v>1586</v>
      </c>
      <c r="H214" s="6">
        <f t="shared" si="131"/>
        <v>14</v>
      </c>
      <c r="I214" s="6">
        <f t="shared" si="132"/>
        <v>905</v>
      </c>
      <c r="J214" s="6">
        <f t="shared" si="132"/>
        <v>667</v>
      </c>
      <c r="K214" s="4"/>
      <c r="L214" s="4"/>
      <c r="M214" s="4"/>
      <c r="N214" s="4"/>
      <c r="O214" s="6"/>
      <c r="P214" s="6"/>
      <c r="Q214" s="6"/>
      <c r="R214" s="6"/>
      <c r="S214" s="4">
        <f t="shared" si="136"/>
        <v>227014.85714285713</v>
      </c>
      <c r="T214" s="4">
        <f t="shared" si="134"/>
        <v>9241.2857142857138</v>
      </c>
      <c r="U214" s="4">
        <f t="shared" si="134"/>
        <v>202588.85714285713</v>
      </c>
      <c r="V214" s="4">
        <f t="shared" si="134"/>
        <v>15184.714285714286</v>
      </c>
      <c r="W214" s="6">
        <f t="shared" si="122"/>
        <v>113507.42857142857</v>
      </c>
      <c r="X214" s="6">
        <f t="shared" si="123"/>
        <v>4620.6428571428569</v>
      </c>
      <c r="Y214" s="6">
        <f t="shared" si="124"/>
        <v>101294.42857142857</v>
      </c>
      <c r="Z214" s="6">
        <f t="shared" si="125"/>
        <v>7592.3571428571431</v>
      </c>
      <c r="AA214" s="4">
        <f t="shared" si="137"/>
        <v>1287.2857142857142</v>
      </c>
      <c r="AB214" s="4">
        <f t="shared" si="135"/>
        <v>6.5714285714285712</v>
      </c>
      <c r="AC214" s="4">
        <f t="shared" si="135"/>
        <v>815</v>
      </c>
      <c r="AD214" s="4">
        <f t="shared" si="135"/>
        <v>465.71428571428572</v>
      </c>
      <c r="AE214" s="6">
        <f t="shared" si="126"/>
        <v>643.64285714285711</v>
      </c>
      <c r="AF214" s="6">
        <f t="shared" si="127"/>
        <v>3.2857142857142856</v>
      </c>
      <c r="AG214" s="6">
        <f t="shared" si="128"/>
        <v>407.5</v>
      </c>
      <c r="AH214" s="6">
        <f t="shared" si="129"/>
        <v>232.85714285714286</v>
      </c>
      <c r="AI214" s="6">
        <f t="shared" si="133"/>
        <v>1.1673791941961393</v>
      </c>
    </row>
    <row r="215" spans="1:35" x14ac:dyDescent="0.25">
      <c r="A215">
        <v>212</v>
      </c>
      <c r="B215" s="1">
        <v>44064</v>
      </c>
      <c r="C215" s="4">
        <v>233029</v>
      </c>
      <c r="D215" s="4">
        <v>9266</v>
      </c>
      <c r="E215" s="4">
        <v>206656</v>
      </c>
      <c r="F215" s="4">
        <f t="shared" si="121"/>
        <v>17107</v>
      </c>
      <c r="G215" s="6">
        <f t="shared" si="130"/>
        <v>1737</v>
      </c>
      <c r="H215" s="6">
        <f t="shared" si="131"/>
        <v>3</v>
      </c>
      <c r="I215" s="6">
        <f t="shared" si="132"/>
        <v>1297</v>
      </c>
      <c r="J215" s="6">
        <f t="shared" si="132"/>
        <v>437</v>
      </c>
      <c r="K215" s="4"/>
      <c r="L215" s="4"/>
      <c r="M215" s="4"/>
      <c r="N215" s="4"/>
      <c r="O215" s="6"/>
      <c r="P215" s="6"/>
      <c r="Q215" s="6"/>
      <c r="R215" s="6"/>
      <c r="S215" s="4">
        <f t="shared" si="136"/>
        <v>228334.57142857142</v>
      </c>
      <c r="T215" s="4">
        <f t="shared" si="134"/>
        <v>9246.4285714285706</v>
      </c>
      <c r="U215" s="4">
        <f t="shared" si="134"/>
        <v>203476.85714285713</v>
      </c>
      <c r="V215" s="4">
        <f t="shared" si="134"/>
        <v>15611.285714285714</v>
      </c>
      <c r="W215" s="6">
        <f t="shared" si="122"/>
        <v>114167.28571428571</v>
      </c>
      <c r="X215" s="6">
        <f t="shared" si="123"/>
        <v>4623.2142857142853</v>
      </c>
      <c r="Y215" s="6">
        <f t="shared" si="124"/>
        <v>101738.42857142857</v>
      </c>
      <c r="Z215" s="6">
        <f t="shared" si="125"/>
        <v>7805.6428571428569</v>
      </c>
      <c r="AA215" s="4">
        <f t="shared" si="137"/>
        <v>1319.7142857142858</v>
      </c>
      <c r="AB215" s="4">
        <f t="shared" si="135"/>
        <v>5.1428571428571432</v>
      </c>
      <c r="AC215" s="4">
        <f t="shared" si="135"/>
        <v>888</v>
      </c>
      <c r="AD215" s="4">
        <f t="shared" si="135"/>
        <v>426.57142857142856</v>
      </c>
      <c r="AE215" s="6">
        <f t="shared" si="126"/>
        <v>659.85714285714289</v>
      </c>
      <c r="AF215" s="6">
        <f t="shared" si="127"/>
        <v>2.5714285714285716</v>
      </c>
      <c r="AG215" s="6">
        <f t="shared" si="128"/>
        <v>444</v>
      </c>
      <c r="AH215" s="6">
        <f t="shared" si="129"/>
        <v>213.28571428571428</v>
      </c>
      <c r="AI215" s="6">
        <f t="shared" si="133"/>
        <v>1.1276855468750002</v>
      </c>
    </row>
    <row r="216" spans="1:35" x14ac:dyDescent="0.25">
      <c r="A216">
        <v>213</v>
      </c>
      <c r="B216" s="1">
        <v>44065</v>
      </c>
      <c r="C216" s="4">
        <v>233861</v>
      </c>
      <c r="D216" s="4">
        <v>9272</v>
      </c>
      <c r="E216" s="4">
        <v>207606</v>
      </c>
      <c r="F216" s="4">
        <f t="shared" si="121"/>
        <v>16983</v>
      </c>
      <c r="G216" s="6">
        <f t="shared" si="130"/>
        <v>832</v>
      </c>
      <c r="H216" s="6">
        <f t="shared" si="131"/>
        <v>6</v>
      </c>
      <c r="I216" s="6">
        <f t="shared" si="132"/>
        <v>950</v>
      </c>
      <c r="J216" s="6">
        <f t="shared" si="132"/>
        <v>-124</v>
      </c>
      <c r="K216" s="4"/>
      <c r="L216" s="4"/>
      <c r="M216" s="4"/>
      <c r="N216" s="4"/>
      <c r="O216" s="6"/>
      <c r="P216" s="6"/>
      <c r="Q216" s="6"/>
      <c r="R216" s="6"/>
      <c r="S216" s="4">
        <f t="shared" si="136"/>
        <v>229673.57142857142</v>
      </c>
      <c r="T216" s="4">
        <f t="shared" si="134"/>
        <v>9251.7142857142862</v>
      </c>
      <c r="U216" s="4">
        <f t="shared" si="134"/>
        <v>204455.42857142858</v>
      </c>
      <c r="V216" s="4">
        <f t="shared" si="134"/>
        <v>15966.428571428571</v>
      </c>
      <c r="W216" s="6">
        <f t="shared" si="122"/>
        <v>114836.78571428571</v>
      </c>
      <c r="X216" s="6">
        <f t="shared" si="123"/>
        <v>4625.8571428571431</v>
      </c>
      <c r="Y216" s="6">
        <f t="shared" si="124"/>
        <v>102227.71428571429</v>
      </c>
      <c r="Z216" s="6">
        <f t="shared" si="125"/>
        <v>7983.2142857142853</v>
      </c>
      <c r="AA216" s="4">
        <f t="shared" si="137"/>
        <v>1339</v>
      </c>
      <c r="AB216" s="4">
        <f t="shared" si="135"/>
        <v>5.2857142857142856</v>
      </c>
      <c r="AC216" s="4">
        <f t="shared" si="135"/>
        <v>978.57142857142856</v>
      </c>
      <c r="AD216" s="4">
        <f t="shared" si="135"/>
        <v>355.14285714285717</v>
      </c>
      <c r="AE216" s="6">
        <f t="shared" si="126"/>
        <v>669.5</v>
      </c>
      <c r="AF216" s="6">
        <f t="shared" si="127"/>
        <v>2.6428571428571428</v>
      </c>
      <c r="AG216" s="6">
        <f t="shared" si="128"/>
        <v>489.28571428571428</v>
      </c>
      <c r="AH216" s="6">
        <f t="shared" si="129"/>
        <v>177.57142857142858</v>
      </c>
      <c r="AI216" s="6">
        <f t="shared" si="133"/>
        <v>1.0924242424242423</v>
      </c>
    </row>
    <row r="217" spans="1:35" x14ac:dyDescent="0.25">
      <c r="A217">
        <v>214</v>
      </c>
      <c r="B217" s="1">
        <v>44066</v>
      </c>
      <c r="C217" s="4">
        <v>234494</v>
      </c>
      <c r="D217" s="4">
        <v>9275</v>
      </c>
      <c r="E217" s="4">
        <v>207985</v>
      </c>
      <c r="F217" s="4">
        <f t="shared" si="121"/>
        <v>17234</v>
      </c>
      <c r="G217" s="6">
        <f t="shared" si="130"/>
        <v>633</v>
      </c>
      <c r="H217" s="6">
        <f t="shared" si="131"/>
        <v>3</v>
      </c>
      <c r="I217" s="6">
        <f t="shared" si="132"/>
        <v>379</v>
      </c>
      <c r="J217" s="6">
        <f t="shared" si="132"/>
        <v>251</v>
      </c>
      <c r="K217" s="4"/>
      <c r="L217" s="4"/>
      <c r="M217" s="4"/>
      <c r="N217" s="4"/>
      <c r="O217" s="6"/>
      <c r="P217" s="6"/>
      <c r="Q217" s="6"/>
      <c r="R217" s="6"/>
      <c r="S217" s="4">
        <f t="shared" si="136"/>
        <v>231028.85714285713</v>
      </c>
      <c r="T217" s="4">
        <f t="shared" si="134"/>
        <v>9257.4285714285706</v>
      </c>
      <c r="U217" s="4">
        <f t="shared" si="134"/>
        <v>205426.57142857142</v>
      </c>
      <c r="V217" s="4">
        <f t="shared" si="134"/>
        <v>16344.857142857143</v>
      </c>
      <c r="W217" s="6">
        <f t="shared" si="122"/>
        <v>115514.42857142857</v>
      </c>
      <c r="X217" s="6">
        <f t="shared" si="123"/>
        <v>4628.7142857142853</v>
      </c>
      <c r="Y217" s="6">
        <f t="shared" si="124"/>
        <v>102713.28571428571</v>
      </c>
      <c r="Z217" s="6">
        <f t="shared" si="125"/>
        <v>8172.4285714285716</v>
      </c>
      <c r="AA217" s="4">
        <f t="shared" si="137"/>
        <v>1355.2857142857142</v>
      </c>
      <c r="AB217" s="4">
        <f t="shared" si="135"/>
        <v>5.7142857142857144</v>
      </c>
      <c r="AC217" s="4">
        <f t="shared" si="135"/>
        <v>971.14285714285711</v>
      </c>
      <c r="AD217" s="4">
        <f t="shared" si="135"/>
        <v>378.42857142857144</v>
      </c>
      <c r="AE217" s="6">
        <f t="shared" si="126"/>
        <v>677.64285714285711</v>
      </c>
      <c r="AF217" s="6">
        <f t="shared" si="127"/>
        <v>2.8571428571428572</v>
      </c>
      <c r="AG217" s="6">
        <f t="shared" si="128"/>
        <v>485.57142857142856</v>
      </c>
      <c r="AH217" s="6">
        <f t="shared" si="129"/>
        <v>189.21428571428572</v>
      </c>
      <c r="AI217" s="6">
        <f t="shared" si="133"/>
        <v>1.0723409065219849</v>
      </c>
    </row>
    <row r="218" spans="1:35" x14ac:dyDescent="0.25">
      <c r="A218">
        <v>215</v>
      </c>
      <c r="B218" s="1">
        <v>44067</v>
      </c>
      <c r="C218" s="4">
        <v>236122</v>
      </c>
      <c r="D218" s="4">
        <v>9276</v>
      </c>
      <c r="E218" s="4">
        <v>208653</v>
      </c>
      <c r="F218" s="4">
        <f t="shared" si="121"/>
        <v>18193</v>
      </c>
      <c r="G218" s="6">
        <f t="shared" si="130"/>
        <v>1628</v>
      </c>
      <c r="H218" s="6">
        <f t="shared" si="131"/>
        <v>1</v>
      </c>
      <c r="I218" s="6">
        <f t="shared" si="132"/>
        <v>668</v>
      </c>
      <c r="J218" s="6">
        <f t="shared" si="132"/>
        <v>959</v>
      </c>
      <c r="K218" s="4"/>
      <c r="L218" s="4"/>
      <c r="M218" s="4"/>
      <c r="N218" s="4"/>
      <c r="O218" s="6"/>
      <c r="P218" s="6"/>
      <c r="Q218" s="6"/>
      <c r="R218" s="6"/>
      <c r="S218" s="4">
        <f t="shared" si="136"/>
        <v>232374.85714285713</v>
      </c>
      <c r="T218" s="4">
        <f t="shared" si="134"/>
        <v>9263.1428571428569</v>
      </c>
      <c r="U218" s="4">
        <f t="shared" si="134"/>
        <v>206341.42857142858</v>
      </c>
      <c r="V218" s="4">
        <f t="shared" si="134"/>
        <v>16770.285714285714</v>
      </c>
      <c r="W218" s="6">
        <f t="shared" si="122"/>
        <v>116187.42857142857</v>
      </c>
      <c r="X218" s="6">
        <f t="shared" si="123"/>
        <v>4631.5714285714284</v>
      </c>
      <c r="Y218" s="6">
        <f t="shared" si="124"/>
        <v>103170.71428571429</v>
      </c>
      <c r="Z218" s="6">
        <f t="shared" si="125"/>
        <v>8385.1428571428569</v>
      </c>
      <c r="AA218" s="4">
        <f t="shared" si="137"/>
        <v>1346</v>
      </c>
      <c r="AB218" s="4">
        <f t="shared" si="135"/>
        <v>5.7142857142857144</v>
      </c>
      <c r="AC218" s="4">
        <f t="shared" si="135"/>
        <v>914.85714285714289</v>
      </c>
      <c r="AD218" s="4">
        <f t="shared" si="135"/>
        <v>425.42857142857144</v>
      </c>
      <c r="AE218" s="6">
        <f t="shared" si="126"/>
        <v>673</v>
      </c>
      <c r="AF218" s="6">
        <f t="shared" si="127"/>
        <v>2.8571428571428572</v>
      </c>
      <c r="AG218" s="6">
        <f t="shared" si="128"/>
        <v>457.42857142857144</v>
      </c>
      <c r="AH218" s="6">
        <f t="shared" si="129"/>
        <v>212.71428571428572</v>
      </c>
      <c r="AI218" s="6">
        <f t="shared" si="133"/>
        <v>1.045610919986683</v>
      </c>
    </row>
    <row r="219" spans="1:35" x14ac:dyDescent="0.25">
      <c r="A219">
        <v>216</v>
      </c>
      <c r="B219" s="1">
        <v>44068</v>
      </c>
      <c r="C219" s="4">
        <v>237583</v>
      </c>
      <c r="D219" s="4">
        <v>9281</v>
      </c>
      <c r="E219" s="4">
        <v>210333</v>
      </c>
      <c r="F219" s="4">
        <f t="shared" si="121"/>
        <v>17969</v>
      </c>
      <c r="G219" s="6">
        <f t="shared" si="130"/>
        <v>1461</v>
      </c>
      <c r="H219" s="6">
        <f t="shared" si="131"/>
        <v>5</v>
      </c>
      <c r="I219" s="6">
        <f t="shared" si="132"/>
        <v>1680</v>
      </c>
      <c r="J219" s="6">
        <f t="shared" si="132"/>
        <v>-224</v>
      </c>
      <c r="K219" s="4"/>
      <c r="L219" s="4"/>
      <c r="M219" s="4"/>
      <c r="N219" s="4"/>
      <c r="O219" s="6"/>
      <c r="P219" s="6"/>
      <c r="Q219" s="6"/>
      <c r="R219" s="6"/>
      <c r="S219" s="4">
        <f t="shared" si="136"/>
        <v>233726.71428571429</v>
      </c>
      <c r="T219" s="4">
        <f t="shared" si="134"/>
        <v>9268.8571428571431</v>
      </c>
      <c r="U219" s="4">
        <f t="shared" si="134"/>
        <v>207292.28571428571</v>
      </c>
      <c r="V219" s="4">
        <f t="shared" si="134"/>
        <v>17165.571428571428</v>
      </c>
      <c r="W219" s="6">
        <f t="shared" si="122"/>
        <v>116863.35714285714</v>
      </c>
      <c r="X219" s="6">
        <f t="shared" si="123"/>
        <v>4634.4285714285716</v>
      </c>
      <c r="Y219" s="6">
        <f t="shared" si="124"/>
        <v>103646.14285714286</v>
      </c>
      <c r="Z219" s="6">
        <f t="shared" si="125"/>
        <v>8582.7857142857138</v>
      </c>
      <c r="AA219" s="4">
        <f t="shared" si="137"/>
        <v>1351.8571428571429</v>
      </c>
      <c r="AB219" s="4">
        <f t="shared" si="135"/>
        <v>5.7142857142857144</v>
      </c>
      <c r="AC219" s="4">
        <f t="shared" si="135"/>
        <v>950.85714285714289</v>
      </c>
      <c r="AD219" s="4">
        <f t="shared" si="135"/>
        <v>395.28571428571428</v>
      </c>
      <c r="AE219" s="6">
        <f t="shared" si="126"/>
        <v>675.92857142857144</v>
      </c>
      <c r="AF219" s="6">
        <f t="shared" si="127"/>
        <v>2.8571428571428572</v>
      </c>
      <c r="AG219" s="6">
        <f t="shared" si="128"/>
        <v>475.42857142857144</v>
      </c>
      <c r="AH219" s="6">
        <f t="shared" si="129"/>
        <v>197.64285714285714</v>
      </c>
      <c r="AI219" s="6">
        <f t="shared" si="133"/>
        <v>1.0243559211950639</v>
      </c>
    </row>
    <row r="220" spans="1:35" x14ac:dyDescent="0.25">
      <c r="A220">
        <v>217</v>
      </c>
      <c r="B220" s="1">
        <v>44069</v>
      </c>
      <c r="C220" s="4">
        <v>239010</v>
      </c>
      <c r="D220" s="4">
        <v>9285</v>
      </c>
      <c r="E220" s="4">
        <v>211691</v>
      </c>
      <c r="F220" s="4">
        <f t="shared" si="121"/>
        <v>18034</v>
      </c>
      <c r="G220" s="6">
        <f t="shared" si="130"/>
        <v>1427</v>
      </c>
      <c r="H220" s="6">
        <f t="shared" si="131"/>
        <v>4</v>
      </c>
      <c r="I220" s="6">
        <f t="shared" si="132"/>
        <v>1358</v>
      </c>
      <c r="J220" s="6">
        <f t="shared" si="132"/>
        <v>65</v>
      </c>
      <c r="K220" s="4"/>
      <c r="L220" s="4"/>
      <c r="M220" s="4"/>
      <c r="N220" s="4"/>
      <c r="O220" s="6"/>
      <c r="P220" s="6"/>
      <c r="Q220" s="6"/>
      <c r="R220" s="6"/>
      <c r="S220" s="4">
        <f t="shared" si="136"/>
        <v>235055.85714285713</v>
      </c>
      <c r="T220" s="4">
        <f t="shared" si="134"/>
        <v>9274</v>
      </c>
      <c r="U220" s="4">
        <f t="shared" si="134"/>
        <v>208326.14285714287</v>
      </c>
      <c r="V220" s="4">
        <f t="shared" si="134"/>
        <v>17455.714285714286</v>
      </c>
      <c r="W220" s="6">
        <f t="shared" si="122"/>
        <v>117527.92857142857</v>
      </c>
      <c r="X220" s="6">
        <f t="shared" si="123"/>
        <v>4637</v>
      </c>
      <c r="Y220" s="6">
        <f t="shared" si="124"/>
        <v>104163.07142857143</v>
      </c>
      <c r="Z220" s="6">
        <f t="shared" si="125"/>
        <v>8727.8571428571431</v>
      </c>
      <c r="AA220" s="4">
        <f t="shared" si="137"/>
        <v>1329.1428571428571</v>
      </c>
      <c r="AB220" s="4">
        <f t="shared" si="135"/>
        <v>5.1428571428571432</v>
      </c>
      <c r="AC220" s="4">
        <f t="shared" si="135"/>
        <v>1033.8571428571429</v>
      </c>
      <c r="AD220" s="4">
        <f t="shared" si="135"/>
        <v>290.14285714285717</v>
      </c>
      <c r="AE220" s="6">
        <f t="shared" si="126"/>
        <v>664.57142857142856</v>
      </c>
      <c r="AF220" s="6">
        <f t="shared" si="127"/>
        <v>2.5714285714285716</v>
      </c>
      <c r="AG220" s="6">
        <f t="shared" si="128"/>
        <v>516.92857142857144</v>
      </c>
      <c r="AH220" s="6">
        <f t="shared" si="129"/>
        <v>145.07142857142858</v>
      </c>
      <c r="AI220" s="6">
        <f t="shared" si="133"/>
        <v>0.99263842953163339</v>
      </c>
    </row>
    <row r="221" spans="1:35" x14ac:dyDescent="0.25">
      <c r="A221">
        <v>218</v>
      </c>
      <c r="B221" s="1">
        <v>44070</v>
      </c>
      <c r="C221" s="4">
        <v>240571</v>
      </c>
      <c r="D221" s="4">
        <v>9290</v>
      </c>
      <c r="E221" s="4">
        <v>212909</v>
      </c>
      <c r="F221" s="4">
        <f t="shared" si="121"/>
        <v>18372</v>
      </c>
      <c r="G221" s="6">
        <f t="shared" si="130"/>
        <v>1561</v>
      </c>
      <c r="H221" s="6">
        <f t="shared" si="131"/>
        <v>5</v>
      </c>
      <c r="I221" s="6">
        <f t="shared" si="132"/>
        <v>1218</v>
      </c>
      <c r="J221" s="6">
        <f t="shared" si="132"/>
        <v>338</v>
      </c>
      <c r="K221" s="4"/>
      <c r="L221" s="4"/>
      <c r="M221" s="4"/>
      <c r="N221" s="4"/>
      <c r="O221" s="6"/>
      <c r="P221" s="6"/>
      <c r="Q221" s="6"/>
      <c r="R221" s="6"/>
      <c r="S221" s="4">
        <f t="shared" si="136"/>
        <v>236381.42857142858</v>
      </c>
      <c r="T221" s="4">
        <f t="shared" si="134"/>
        <v>9277.8571428571431</v>
      </c>
      <c r="U221" s="4">
        <f t="shared" si="134"/>
        <v>209404.71428571429</v>
      </c>
      <c r="V221" s="4">
        <f t="shared" si="134"/>
        <v>17698.857142857141</v>
      </c>
      <c r="W221" s="6">
        <f t="shared" si="122"/>
        <v>118190.71428571429</v>
      </c>
      <c r="X221" s="6">
        <f t="shared" si="123"/>
        <v>4638.9285714285716</v>
      </c>
      <c r="Y221" s="6">
        <f t="shared" si="124"/>
        <v>104702.35714285714</v>
      </c>
      <c r="Z221" s="6">
        <f t="shared" si="125"/>
        <v>8849.4285714285706</v>
      </c>
      <c r="AA221" s="4">
        <f t="shared" si="137"/>
        <v>1325.5714285714287</v>
      </c>
      <c r="AB221" s="4">
        <f t="shared" si="135"/>
        <v>3.8571428571428572</v>
      </c>
      <c r="AC221" s="4">
        <f t="shared" si="135"/>
        <v>1078.5714285714287</v>
      </c>
      <c r="AD221" s="4">
        <f t="shared" si="135"/>
        <v>243.14285714285714</v>
      </c>
      <c r="AE221" s="6">
        <f t="shared" si="126"/>
        <v>662.78571428571433</v>
      </c>
      <c r="AF221" s="6">
        <f t="shared" si="127"/>
        <v>1.9285714285714286</v>
      </c>
      <c r="AG221" s="6">
        <f t="shared" si="128"/>
        <v>539.28571428571433</v>
      </c>
      <c r="AH221" s="6">
        <f t="shared" si="129"/>
        <v>121.57142857142857</v>
      </c>
      <c r="AI221" s="6">
        <f t="shared" si="133"/>
        <v>0.97807526088331409</v>
      </c>
    </row>
    <row r="222" spans="1:35" x14ac:dyDescent="0.25">
      <c r="A222">
        <v>219</v>
      </c>
      <c r="B222" s="1">
        <v>44071</v>
      </c>
      <c r="C222" s="4">
        <v>242126</v>
      </c>
      <c r="D222" s="4">
        <v>9290</v>
      </c>
      <c r="E222" s="4">
        <v>214186</v>
      </c>
      <c r="F222" s="4">
        <f t="shared" si="121"/>
        <v>18650</v>
      </c>
      <c r="G222" s="6">
        <f t="shared" si="130"/>
        <v>1555</v>
      </c>
      <c r="H222" s="6">
        <f t="shared" si="131"/>
        <v>0</v>
      </c>
      <c r="I222" s="6">
        <f t="shared" si="132"/>
        <v>1277</v>
      </c>
      <c r="J222" s="6">
        <f t="shared" si="132"/>
        <v>278</v>
      </c>
      <c r="K222" s="4"/>
      <c r="L222" s="4"/>
      <c r="M222" s="4"/>
      <c r="N222" s="4"/>
      <c r="O222" s="6"/>
      <c r="P222" s="6"/>
      <c r="Q222" s="6"/>
      <c r="R222" s="6"/>
      <c r="S222" s="4">
        <f t="shared" si="136"/>
        <v>237681</v>
      </c>
      <c r="T222" s="4">
        <f t="shared" si="134"/>
        <v>9281.2857142857138</v>
      </c>
      <c r="U222" s="4">
        <f t="shared" si="134"/>
        <v>210480.42857142858</v>
      </c>
      <c r="V222" s="4">
        <f t="shared" si="134"/>
        <v>17919.285714285714</v>
      </c>
      <c r="W222" s="6">
        <f t="shared" si="122"/>
        <v>118840.5</v>
      </c>
      <c r="X222" s="6">
        <f t="shared" si="123"/>
        <v>4640.6428571428569</v>
      </c>
      <c r="Y222" s="6">
        <f t="shared" si="124"/>
        <v>105240.21428571429</v>
      </c>
      <c r="Z222" s="6">
        <f t="shared" si="125"/>
        <v>8959.6428571428569</v>
      </c>
      <c r="AA222" s="4">
        <f t="shared" si="137"/>
        <v>1299.5714285714287</v>
      </c>
      <c r="AB222" s="4">
        <f t="shared" si="135"/>
        <v>3.4285714285714284</v>
      </c>
      <c r="AC222" s="4">
        <f t="shared" si="135"/>
        <v>1075.7142857142858</v>
      </c>
      <c r="AD222" s="4">
        <f t="shared" si="135"/>
        <v>220.42857142857142</v>
      </c>
      <c r="AE222" s="6">
        <f t="shared" si="126"/>
        <v>649.78571428571433</v>
      </c>
      <c r="AF222" s="6">
        <f t="shared" si="127"/>
        <v>1.7142857142857142</v>
      </c>
      <c r="AG222" s="6">
        <f t="shared" si="128"/>
        <v>537.85714285714289</v>
      </c>
      <c r="AH222" s="6">
        <f t="shared" si="129"/>
        <v>110.21428571428571</v>
      </c>
      <c r="AI222" s="6">
        <f t="shared" si="133"/>
        <v>0.96550626194014022</v>
      </c>
    </row>
    <row r="223" spans="1:35" x14ac:dyDescent="0.25">
      <c r="A223">
        <v>220</v>
      </c>
      <c r="B223" s="1">
        <v>44072</v>
      </c>
      <c r="C223" s="4">
        <v>242835</v>
      </c>
      <c r="D223" s="4">
        <v>9299</v>
      </c>
      <c r="E223" s="4">
        <v>214790</v>
      </c>
      <c r="F223" s="4">
        <f t="shared" si="121"/>
        <v>18746</v>
      </c>
      <c r="G223" s="6">
        <f t="shared" si="130"/>
        <v>709</v>
      </c>
      <c r="H223" s="6">
        <f t="shared" si="131"/>
        <v>9</v>
      </c>
      <c r="I223" s="6">
        <f t="shared" si="132"/>
        <v>604</v>
      </c>
      <c r="J223" s="6">
        <f t="shared" si="132"/>
        <v>96</v>
      </c>
      <c r="K223" s="4"/>
      <c r="L223" s="4"/>
      <c r="M223" s="4"/>
      <c r="N223" s="4"/>
      <c r="O223" s="6"/>
      <c r="P223" s="6"/>
      <c r="Q223" s="6"/>
      <c r="R223" s="6"/>
      <c r="S223" s="4">
        <f t="shared" si="136"/>
        <v>238963</v>
      </c>
      <c r="T223" s="4">
        <f t="shared" si="134"/>
        <v>9285.1428571428569</v>
      </c>
      <c r="U223" s="4">
        <f t="shared" si="134"/>
        <v>211506.71428571429</v>
      </c>
      <c r="V223" s="4">
        <f t="shared" si="134"/>
        <v>18171.142857142859</v>
      </c>
      <c r="W223" s="6">
        <f t="shared" si="122"/>
        <v>119481.5</v>
      </c>
      <c r="X223" s="6">
        <f t="shared" si="123"/>
        <v>4642.5714285714284</v>
      </c>
      <c r="Y223" s="6">
        <f t="shared" si="124"/>
        <v>105753.35714285714</v>
      </c>
      <c r="Z223" s="6">
        <f t="shared" si="125"/>
        <v>9085.5714285714294</v>
      </c>
      <c r="AA223" s="4">
        <f t="shared" si="137"/>
        <v>1282</v>
      </c>
      <c r="AB223" s="4">
        <f t="shared" si="135"/>
        <v>3.8571428571428572</v>
      </c>
      <c r="AC223" s="4">
        <f t="shared" si="135"/>
        <v>1026.2857142857142</v>
      </c>
      <c r="AD223" s="4">
        <f t="shared" si="135"/>
        <v>251.85714285714286</v>
      </c>
      <c r="AE223" s="6">
        <f t="shared" si="126"/>
        <v>641</v>
      </c>
      <c r="AF223" s="6">
        <f t="shared" si="127"/>
        <v>1.9285714285714286</v>
      </c>
      <c r="AG223" s="6">
        <f t="shared" si="128"/>
        <v>513.14285714285711</v>
      </c>
      <c r="AH223" s="6">
        <f t="shared" si="129"/>
        <v>125.92857142857143</v>
      </c>
      <c r="AI223" s="6">
        <f t="shared" si="133"/>
        <v>0.94832505547923485</v>
      </c>
    </row>
    <row r="224" spans="1:35" x14ac:dyDescent="0.25">
      <c r="A224">
        <v>221</v>
      </c>
      <c r="B224" s="1">
        <v>44073</v>
      </c>
      <c r="C224" s="4">
        <v>243305</v>
      </c>
      <c r="D224" s="4">
        <v>9300</v>
      </c>
      <c r="E224" s="4">
        <v>215283</v>
      </c>
      <c r="F224" s="4">
        <f t="shared" si="121"/>
        <v>18722</v>
      </c>
      <c r="G224" s="6">
        <f t="shared" si="130"/>
        <v>470</v>
      </c>
      <c r="H224" s="6">
        <f t="shared" si="131"/>
        <v>1</v>
      </c>
      <c r="I224" s="6">
        <f t="shared" si="132"/>
        <v>493</v>
      </c>
      <c r="J224" s="6">
        <f t="shared" si="132"/>
        <v>-24</v>
      </c>
      <c r="K224" s="4"/>
      <c r="L224" s="4"/>
      <c r="M224" s="4"/>
      <c r="N224" s="4"/>
      <c r="O224" s="6"/>
      <c r="P224" s="6"/>
      <c r="Q224" s="6"/>
      <c r="R224" s="6"/>
      <c r="S224" s="4">
        <f t="shared" si="136"/>
        <v>240221.71428571429</v>
      </c>
      <c r="T224" s="4">
        <f t="shared" si="134"/>
        <v>9288.7142857142862</v>
      </c>
      <c r="U224" s="4">
        <f t="shared" si="134"/>
        <v>212549.28571428571</v>
      </c>
      <c r="V224" s="4">
        <f t="shared" si="134"/>
        <v>18383.714285714286</v>
      </c>
      <c r="W224" s="6">
        <f t="shared" si="122"/>
        <v>120110.85714285714</v>
      </c>
      <c r="X224" s="6">
        <f t="shared" si="123"/>
        <v>4644.3571428571431</v>
      </c>
      <c r="Y224" s="6">
        <f t="shared" si="124"/>
        <v>106274.64285714286</v>
      </c>
      <c r="Z224" s="6">
        <f t="shared" si="125"/>
        <v>9191.8571428571431</v>
      </c>
      <c r="AA224" s="4">
        <f t="shared" si="137"/>
        <v>1258.7142857142858</v>
      </c>
      <c r="AB224" s="4">
        <f t="shared" si="135"/>
        <v>3.5714285714285716</v>
      </c>
      <c r="AC224" s="4">
        <f t="shared" si="135"/>
        <v>1042.5714285714287</v>
      </c>
      <c r="AD224" s="4">
        <f t="shared" si="135"/>
        <v>212.57142857142858</v>
      </c>
      <c r="AE224" s="6">
        <f t="shared" si="126"/>
        <v>629.35714285714289</v>
      </c>
      <c r="AF224" s="6">
        <f t="shared" si="127"/>
        <v>1.7857142857142858</v>
      </c>
      <c r="AG224" s="6">
        <f t="shared" si="128"/>
        <v>521.28571428571433</v>
      </c>
      <c r="AH224" s="6">
        <f t="shared" si="129"/>
        <v>106.28571428571429</v>
      </c>
      <c r="AI224" s="6">
        <f t="shared" si="133"/>
        <v>0.9470120378331901</v>
      </c>
    </row>
    <row r="225" spans="1:35" x14ac:dyDescent="0.25">
      <c r="A225">
        <v>222</v>
      </c>
      <c r="B225" s="1">
        <v>44074</v>
      </c>
      <c r="C225" s="4">
        <v>244802</v>
      </c>
      <c r="D225" s="4">
        <v>9303</v>
      </c>
      <c r="E225" s="4">
        <v>216795</v>
      </c>
      <c r="F225" s="4">
        <f t="shared" si="121"/>
        <v>18704</v>
      </c>
      <c r="G225" s="6">
        <f t="shared" si="130"/>
        <v>1497</v>
      </c>
      <c r="H225" s="6">
        <f t="shared" si="131"/>
        <v>3</v>
      </c>
      <c r="I225" s="6">
        <f t="shared" si="132"/>
        <v>1512</v>
      </c>
      <c r="J225" s="6">
        <f t="shared" si="132"/>
        <v>-18</v>
      </c>
      <c r="K225" s="4"/>
      <c r="L225" s="4"/>
      <c r="M225" s="4"/>
      <c r="N225" s="4"/>
      <c r="O225" s="6"/>
      <c r="P225" s="6"/>
      <c r="Q225" s="6"/>
      <c r="R225" s="6"/>
      <c r="S225" s="4">
        <f t="shared" si="136"/>
        <v>241461.71428571429</v>
      </c>
      <c r="T225" s="4">
        <f t="shared" si="134"/>
        <v>9292.5714285714294</v>
      </c>
      <c r="U225" s="4">
        <f t="shared" si="134"/>
        <v>213712.42857142858</v>
      </c>
      <c r="V225" s="4">
        <f t="shared" si="134"/>
        <v>18456.714285714286</v>
      </c>
      <c r="W225" s="6">
        <f t="shared" si="122"/>
        <v>120730.85714285714</v>
      </c>
      <c r="X225" s="6">
        <f t="shared" si="123"/>
        <v>4646.2857142857147</v>
      </c>
      <c r="Y225" s="6">
        <f t="shared" si="124"/>
        <v>106856.21428571429</v>
      </c>
      <c r="Z225" s="6">
        <f t="shared" si="125"/>
        <v>9228.3571428571431</v>
      </c>
      <c r="AA225" s="4">
        <f t="shared" si="137"/>
        <v>1240</v>
      </c>
      <c r="AB225" s="4">
        <f t="shared" si="135"/>
        <v>3.8571428571428572</v>
      </c>
      <c r="AC225" s="4">
        <f t="shared" si="135"/>
        <v>1163.1428571428571</v>
      </c>
      <c r="AD225" s="4">
        <f t="shared" si="135"/>
        <v>73</v>
      </c>
      <c r="AE225" s="6">
        <f t="shared" si="126"/>
        <v>620</v>
      </c>
      <c r="AF225" s="6">
        <f t="shared" si="127"/>
        <v>1.9285714285714286</v>
      </c>
      <c r="AG225" s="6">
        <f t="shared" si="128"/>
        <v>581.57142857142856</v>
      </c>
      <c r="AH225" s="6">
        <f t="shared" si="129"/>
        <v>36.5</v>
      </c>
      <c r="AI225" s="6">
        <f t="shared" si="133"/>
        <v>0.93544562991701685</v>
      </c>
    </row>
    <row r="226" spans="1:35" x14ac:dyDescent="0.25">
      <c r="A226">
        <v>223</v>
      </c>
      <c r="B226" s="1">
        <v>44075</v>
      </c>
      <c r="C226" s="4">
        <v>246015</v>
      </c>
      <c r="D226" s="4">
        <v>9307</v>
      </c>
      <c r="E226" s="4">
        <v>218403</v>
      </c>
      <c r="F226" s="4">
        <f t="shared" si="121"/>
        <v>18305</v>
      </c>
      <c r="G226" s="6">
        <f t="shared" si="130"/>
        <v>1213</v>
      </c>
      <c r="H226" s="6">
        <f t="shared" si="131"/>
        <v>4</v>
      </c>
      <c r="I226" s="6">
        <f t="shared" si="132"/>
        <v>1608</v>
      </c>
      <c r="J226" s="6">
        <f t="shared" si="132"/>
        <v>-399</v>
      </c>
      <c r="K226" s="4"/>
      <c r="L226" s="4"/>
      <c r="M226" s="4"/>
      <c r="N226" s="4"/>
      <c r="O226" s="6"/>
      <c r="P226" s="6"/>
      <c r="Q226" s="6"/>
      <c r="R226" s="6"/>
      <c r="S226" s="4">
        <f t="shared" si="136"/>
        <v>242666.28571428571</v>
      </c>
      <c r="T226" s="4">
        <f t="shared" si="136"/>
        <v>9296.2857142857138</v>
      </c>
      <c r="U226" s="4">
        <f t="shared" si="136"/>
        <v>214865.28571428571</v>
      </c>
      <c r="V226" s="4">
        <f t="shared" si="136"/>
        <v>18504.714285714286</v>
      </c>
      <c r="W226" s="6">
        <f t="shared" si="122"/>
        <v>121333.14285714286</v>
      </c>
      <c r="X226" s="6">
        <f t="shared" si="123"/>
        <v>4648.1428571428569</v>
      </c>
      <c r="Y226" s="6">
        <f t="shared" si="124"/>
        <v>107432.64285714286</v>
      </c>
      <c r="Z226" s="6">
        <f t="shared" si="125"/>
        <v>9252.3571428571431</v>
      </c>
      <c r="AA226" s="4">
        <f t="shared" si="137"/>
        <v>1204.5714285714287</v>
      </c>
      <c r="AB226" s="4">
        <f t="shared" si="137"/>
        <v>3.7142857142857144</v>
      </c>
      <c r="AC226" s="4">
        <f t="shared" si="137"/>
        <v>1152.8571428571429</v>
      </c>
      <c r="AD226" s="4">
        <f t="shared" si="137"/>
        <v>48</v>
      </c>
      <c r="AE226" s="6">
        <f t="shared" si="126"/>
        <v>602.28571428571433</v>
      </c>
      <c r="AF226" s="6">
        <f t="shared" si="127"/>
        <v>1.8571428571428572</v>
      </c>
      <c r="AG226" s="6">
        <f t="shared" si="128"/>
        <v>576.42857142857144</v>
      </c>
      <c r="AH226" s="6">
        <f t="shared" si="129"/>
        <v>24</v>
      </c>
      <c r="AI226" s="6">
        <f t="shared" si="133"/>
        <v>0.92689897768495111</v>
      </c>
    </row>
    <row r="227" spans="1:35" x14ac:dyDescent="0.25">
      <c r="A227">
        <v>224</v>
      </c>
      <c r="B227" s="1">
        <v>44076</v>
      </c>
      <c r="C227" s="4">
        <v>247411</v>
      </c>
      <c r="D227" s="4">
        <v>9322</v>
      </c>
      <c r="E227" s="4">
        <v>219904</v>
      </c>
      <c r="F227" s="4">
        <f t="shared" si="121"/>
        <v>18185</v>
      </c>
      <c r="G227" s="6">
        <f t="shared" si="130"/>
        <v>1396</v>
      </c>
      <c r="H227" s="6">
        <f t="shared" si="131"/>
        <v>15</v>
      </c>
      <c r="I227" s="6">
        <f t="shared" si="132"/>
        <v>1501</v>
      </c>
      <c r="J227" s="6">
        <f t="shared" si="132"/>
        <v>-120</v>
      </c>
      <c r="K227" s="4"/>
      <c r="L227" s="4"/>
      <c r="M227" s="4"/>
      <c r="N227" s="4"/>
      <c r="O227" s="6"/>
      <c r="P227" s="6"/>
      <c r="Q227" s="6"/>
      <c r="R227" s="6"/>
      <c r="S227" s="4">
        <f t="shared" ref="S227:V242" si="138">IF(COUNT(C221:C227) &lt;&gt; 0,SUM(C221:C227)/COUNT(C221:C227),0)</f>
        <v>243866.42857142858</v>
      </c>
      <c r="T227" s="4">
        <f t="shared" si="138"/>
        <v>9301.5714285714294</v>
      </c>
      <c r="U227" s="4">
        <f t="shared" si="138"/>
        <v>216038.57142857142</v>
      </c>
      <c r="V227" s="4">
        <f t="shared" si="138"/>
        <v>18526.285714285714</v>
      </c>
      <c r="W227" s="6">
        <f t="shared" si="122"/>
        <v>121933.21428571429</v>
      </c>
      <c r="X227" s="6">
        <f t="shared" si="123"/>
        <v>4650.7857142857147</v>
      </c>
      <c r="Y227" s="6">
        <f t="shared" si="124"/>
        <v>108019.28571428571</v>
      </c>
      <c r="Z227" s="6">
        <f t="shared" si="125"/>
        <v>9263.1428571428569</v>
      </c>
      <c r="AA227" s="4">
        <f t="shared" ref="AA227:AD242" si="139">IF(COUNT(G221:G227) &lt;&gt; 0,SUM(G221:G227)/COUNT(G221:G227),0)</f>
        <v>1200.1428571428571</v>
      </c>
      <c r="AB227" s="4">
        <f t="shared" si="139"/>
        <v>5.2857142857142856</v>
      </c>
      <c r="AC227" s="4">
        <f t="shared" si="139"/>
        <v>1173.2857142857142</v>
      </c>
      <c r="AD227" s="4">
        <f t="shared" si="139"/>
        <v>21.571428571428573</v>
      </c>
      <c r="AE227" s="6">
        <f t="shared" si="126"/>
        <v>600.07142857142856</v>
      </c>
      <c r="AF227" s="6">
        <f t="shared" si="127"/>
        <v>2.6428571428571428</v>
      </c>
      <c r="AG227" s="6">
        <f t="shared" si="128"/>
        <v>586.64285714285711</v>
      </c>
      <c r="AH227" s="6">
        <f t="shared" si="129"/>
        <v>10.785714285714286</v>
      </c>
      <c r="AI227" s="6">
        <f t="shared" si="133"/>
        <v>0.9361488745264096</v>
      </c>
    </row>
    <row r="228" spans="1:35" x14ac:dyDescent="0.25">
      <c r="A228">
        <v>225</v>
      </c>
      <c r="B228" s="1">
        <v>44077</v>
      </c>
      <c r="C228" s="4">
        <v>248840</v>
      </c>
      <c r="D228" s="4">
        <v>9322</v>
      </c>
      <c r="E228" s="4">
        <v>221525</v>
      </c>
      <c r="F228" s="4">
        <f t="shared" si="121"/>
        <v>17993</v>
      </c>
      <c r="G228" s="6">
        <f t="shared" si="130"/>
        <v>1429</v>
      </c>
      <c r="H228" s="6">
        <f t="shared" si="131"/>
        <v>0</v>
      </c>
      <c r="I228" s="6">
        <f t="shared" si="132"/>
        <v>1621</v>
      </c>
      <c r="J228" s="6">
        <f t="shared" si="132"/>
        <v>-192</v>
      </c>
      <c r="K228" s="4"/>
      <c r="L228" s="4"/>
      <c r="M228" s="4"/>
      <c r="N228" s="4"/>
      <c r="O228" s="6"/>
      <c r="P228" s="6"/>
      <c r="Q228" s="6"/>
      <c r="R228" s="6"/>
      <c r="S228" s="4">
        <f t="shared" ref="S228:V243" si="140">IF(COUNT(C222:C228) &lt;&gt; 0,SUM(C222:C228)/COUNT(C222:C228),0)</f>
        <v>245047.71428571429</v>
      </c>
      <c r="T228" s="4">
        <f t="shared" si="138"/>
        <v>9306.1428571428569</v>
      </c>
      <c r="U228" s="4">
        <f t="shared" si="138"/>
        <v>217269.42857142858</v>
      </c>
      <c r="V228" s="4">
        <f t="shared" si="138"/>
        <v>18472.142857142859</v>
      </c>
      <c r="W228" s="6">
        <f t="shared" si="122"/>
        <v>122523.85714285714</v>
      </c>
      <c r="X228" s="6">
        <f t="shared" si="123"/>
        <v>4653.0714285714284</v>
      </c>
      <c r="Y228" s="6">
        <f t="shared" si="124"/>
        <v>108634.71428571429</v>
      </c>
      <c r="Z228" s="6">
        <f t="shared" si="125"/>
        <v>9236.0714285714294</v>
      </c>
      <c r="AA228" s="4">
        <f t="shared" ref="AA228:AD243" si="141">IF(COUNT(G222:G228) &lt;&gt; 0,SUM(G222:G228)/COUNT(G222:G228),0)</f>
        <v>1181.2857142857142</v>
      </c>
      <c r="AB228" s="4">
        <f t="shared" si="139"/>
        <v>4.5714285714285712</v>
      </c>
      <c r="AC228" s="4">
        <f t="shared" si="139"/>
        <v>1230.8571428571429</v>
      </c>
      <c r="AD228" s="4">
        <f t="shared" si="139"/>
        <v>-54.142857142857146</v>
      </c>
      <c r="AE228" s="6">
        <f t="shared" si="126"/>
        <v>590.64285714285711</v>
      </c>
      <c r="AF228" s="6">
        <f t="shared" si="127"/>
        <v>2.2857142857142856</v>
      </c>
      <c r="AG228" s="6">
        <f t="shared" si="128"/>
        <v>615.42857142857144</v>
      </c>
      <c r="AH228" s="6">
        <f t="shared" si="129"/>
        <v>-27.071428571428573</v>
      </c>
      <c r="AI228" s="6">
        <f t="shared" si="133"/>
        <v>0.93848598342980361</v>
      </c>
    </row>
    <row r="229" spans="1:35" x14ac:dyDescent="0.25">
      <c r="A229">
        <v>226</v>
      </c>
      <c r="B229" s="1">
        <v>44078</v>
      </c>
      <c r="C229" s="4">
        <v>250283</v>
      </c>
      <c r="D229" s="4">
        <v>9327</v>
      </c>
      <c r="E229" s="4">
        <v>222802</v>
      </c>
      <c r="F229" s="4">
        <f t="shared" si="121"/>
        <v>18154</v>
      </c>
      <c r="G229" s="6">
        <f t="shared" si="130"/>
        <v>1443</v>
      </c>
      <c r="H229" s="6">
        <f t="shared" si="131"/>
        <v>5</v>
      </c>
      <c r="I229" s="6">
        <f t="shared" si="132"/>
        <v>1277</v>
      </c>
      <c r="J229" s="6">
        <f t="shared" si="132"/>
        <v>161</v>
      </c>
      <c r="K229" s="4"/>
      <c r="L229" s="4"/>
      <c r="M229" s="4"/>
      <c r="N229" s="4"/>
      <c r="O229" s="6"/>
      <c r="P229" s="6"/>
      <c r="Q229" s="6"/>
      <c r="R229" s="6"/>
      <c r="S229" s="4">
        <f t="shared" si="140"/>
        <v>246213</v>
      </c>
      <c r="T229" s="4">
        <f t="shared" si="138"/>
        <v>9311.4285714285706</v>
      </c>
      <c r="U229" s="4">
        <f t="shared" si="138"/>
        <v>218500.28571428571</v>
      </c>
      <c r="V229" s="4">
        <f t="shared" si="138"/>
        <v>18401.285714285714</v>
      </c>
      <c r="W229" s="6">
        <f t="shared" si="122"/>
        <v>123106.5</v>
      </c>
      <c r="X229" s="6">
        <f t="shared" si="123"/>
        <v>4655.7142857142853</v>
      </c>
      <c r="Y229" s="6">
        <f t="shared" si="124"/>
        <v>109250.14285714286</v>
      </c>
      <c r="Z229" s="6">
        <f t="shared" si="125"/>
        <v>9200.6428571428569</v>
      </c>
      <c r="AA229" s="4">
        <f t="shared" si="141"/>
        <v>1165.2857142857142</v>
      </c>
      <c r="AB229" s="4">
        <f t="shared" si="139"/>
        <v>5.2857142857142856</v>
      </c>
      <c r="AC229" s="4">
        <f t="shared" si="139"/>
        <v>1230.8571428571429</v>
      </c>
      <c r="AD229" s="4">
        <f t="shared" si="139"/>
        <v>-70.857142857142861</v>
      </c>
      <c r="AE229" s="6">
        <f t="shared" si="126"/>
        <v>582.64285714285711</v>
      </c>
      <c r="AF229" s="6">
        <f t="shared" si="127"/>
        <v>2.6428571428571428</v>
      </c>
      <c r="AG229" s="6">
        <f t="shared" si="128"/>
        <v>615.42857142857144</v>
      </c>
      <c r="AH229" s="6">
        <f t="shared" si="129"/>
        <v>-35.428571428571431</v>
      </c>
      <c r="AI229" s="6">
        <f t="shared" si="133"/>
        <v>0.93974654377880185</v>
      </c>
    </row>
    <row r="230" spans="1:35" x14ac:dyDescent="0.25">
      <c r="A230">
        <v>227</v>
      </c>
      <c r="B230" s="1">
        <v>44079</v>
      </c>
      <c r="C230" s="4">
        <v>251058</v>
      </c>
      <c r="D230" s="4">
        <v>9329</v>
      </c>
      <c r="E230" s="4">
        <v>223570</v>
      </c>
      <c r="F230" s="4">
        <f t="shared" si="121"/>
        <v>18159</v>
      </c>
      <c r="G230" s="6">
        <f t="shared" si="130"/>
        <v>775</v>
      </c>
      <c r="H230" s="6">
        <f t="shared" si="131"/>
        <v>2</v>
      </c>
      <c r="I230" s="6">
        <f t="shared" si="132"/>
        <v>768</v>
      </c>
      <c r="J230" s="6">
        <f t="shared" si="132"/>
        <v>5</v>
      </c>
      <c r="K230" s="4"/>
      <c r="L230" s="4"/>
      <c r="M230" s="4"/>
      <c r="N230" s="4"/>
      <c r="O230" s="6"/>
      <c r="P230" s="6"/>
      <c r="Q230" s="6"/>
      <c r="R230" s="6"/>
      <c r="S230" s="4">
        <f t="shared" si="140"/>
        <v>247387.71428571429</v>
      </c>
      <c r="T230" s="4">
        <f t="shared" si="138"/>
        <v>9315.7142857142862</v>
      </c>
      <c r="U230" s="4">
        <f t="shared" si="138"/>
        <v>219754.57142857142</v>
      </c>
      <c r="V230" s="4">
        <f t="shared" si="138"/>
        <v>18317.428571428572</v>
      </c>
      <c r="W230" s="6">
        <f t="shared" si="122"/>
        <v>123693.85714285714</v>
      </c>
      <c r="X230" s="6">
        <f t="shared" si="123"/>
        <v>4657.8571428571431</v>
      </c>
      <c r="Y230" s="6">
        <f t="shared" si="124"/>
        <v>109877.28571428571</v>
      </c>
      <c r="Z230" s="6">
        <f t="shared" si="125"/>
        <v>9158.7142857142862</v>
      </c>
      <c r="AA230" s="4">
        <f t="shared" si="141"/>
        <v>1174.7142857142858</v>
      </c>
      <c r="AB230" s="4">
        <f t="shared" si="139"/>
        <v>4.2857142857142856</v>
      </c>
      <c r="AC230" s="4">
        <f t="shared" si="139"/>
        <v>1254.2857142857142</v>
      </c>
      <c r="AD230" s="4">
        <f t="shared" si="139"/>
        <v>-83.857142857142861</v>
      </c>
      <c r="AE230" s="6">
        <f t="shared" si="126"/>
        <v>587.35714285714289</v>
      </c>
      <c r="AF230" s="6">
        <f t="shared" si="127"/>
        <v>2.1428571428571428</v>
      </c>
      <c r="AG230" s="6">
        <f t="shared" si="128"/>
        <v>627.14285714285711</v>
      </c>
      <c r="AH230" s="6">
        <f t="shared" si="129"/>
        <v>-41.928571428571431</v>
      </c>
      <c r="AI230" s="6">
        <f t="shared" si="133"/>
        <v>0.97521347248576851</v>
      </c>
    </row>
    <row r="231" spans="1:35" x14ac:dyDescent="0.25">
      <c r="A231">
        <v>228</v>
      </c>
      <c r="B231" s="1">
        <v>44080</v>
      </c>
      <c r="C231" s="4">
        <v>251728</v>
      </c>
      <c r="D231" s="4">
        <v>9330</v>
      </c>
      <c r="E231" s="4">
        <v>224215</v>
      </c>
      <c r="F231" s="4">
        <f t="shared" si="121"/>
        <v>18183</v>
      </c>
      <c r="G231" s="6">
        <f t="shared" si="130"/>
        <v>670</v>
      </c>
      <c r="H231" s="6">
        <f t="shared" si="131"/>
        <v>1</v>
      </c>
      <c r="I231" s="6">
        <f t="shared" si="132"/>
        <v>645</v>
      </c>
      <c r="J231" s="6">
        <f t="shared" si="132"/>
        <v>24</v>
      </c>
      <c r="K231" s="4"/>
      <c r="L231" s="4"/>
      <c r="M231" s="4"/>
      <c r="N231" s="4"/>
      <c r="O231" s="6"/>
      <c r="P231" s="6"/>
      <c r="Q231" s="6"/>
      <c r="R231" s="6"/>
      <c r="S231" s="4">
        <f t="shared" si="140"/>
        <v>248591</v>
      </c>
      <c r="T231" s="4">
        <f t="shared" si="138"/>
        <v>9320</v>
      </c>
      <c r="U231" s="4">
        <f t="shared" si="138"/>
        <v>221030.57142857142</v>
      </c>
      <c r="V231" s="4">
        <f t="shared" si="138"/>
        <v>18240.428571428572</v>
      </c>
      <c r="W231" s="6">
        <f t="shared" si="122"/>
        <v>124295.5</v>
      </c>
      <c r="X231" s="6">
        <f t="shared" si="123"/>
        <v>4660</v>
      </c>
      <c r="Y231" s="6">
        <f t="shared" si="124"/>
        <v>110515.28571428571</v>
      </c>
      <c r="Z231" s="6">
        <f t="shared" si="125"/>
        <v>9120.2142857142862</v>
      </c>
      <c r="AA231" s="4">
        <f t="shared" si="141"/>
        <v>1203.2857142857142</v>
      </c>
      <c r="AB231" s="4">
        <f t="shared" si="139"/>
        <v>4.2857142857142856</v>
      </c>
      <c r="AC231" s="4">
        <f t="shared" si="139"/>
        <v>1276</v>
      </c>
      <c r="AD231" s="4">
        <f t="shared" si="139"/>
        <v>-77</v>
      </c>
      <c r="AE231" s="6">
        <f t="shared" si="126"/>
        <v>601.64285714285711</v>
      </c>
      <c r="AF231" s="6">
        <f t="shared" si="127"/>
        <v>2.1428571428571428</v>
      </c>
      <c r="AG231" s="6">
        <f t="shared" si="128"/>
        <v>638</v>
      </c>
      <c r="AH231" s="6">
        <f t="shared" si="129"/>
        <v>-38.5</v>
      </c>
      <c r="AI231" s="6">
        <f t="shared" si="133"/>
        <v>1.002618735864778</v>
      </c>
    </row>
    <row r="232" spans="1:35" x14ac:dyDescent="0.25">
      <c r="A232">
        <v>229</v>
      </c>
      <c r="B232" s="1">
        <v>44081</v>
      </c>
      <c r="C232" s="4">
        <v>253626</v>
      </c>
      <c r="D232" s="4">
        <v>9331</v>
      </c>
      <c r="E232" s="4">
        <v>225704</v>
      </c>
      <c r="F232" s="4">
        <f t="shared" si="121"/>
        <v>18591</v>
      </c>
      <c r="G232" s="6">
        <f t="shared" si="130"/>
        <v>1898</v>
      </c>
      <c r="H232" s="6">
        <f t="shared" si="131"/>
        <v>1</v>
      </c>
      <c r="I232" s="6">
        <f t="shared" si="132"/>
        <v>1489</v>
      </c>
      <c r="J232" s="6">
        <f t="shared" si="132"/>
        <v>408</v>
      </c>
      <c r="K232" s="4"/>
      <c r="L232" s="4"/>
      <c r="M232" s="4"/>
      <c r="N232" s="4"/>
      <c r="O232" s="6"/>
      <c r="P232" s="6"/>
      <c r="Q232" s="6"/>
      <c r="R232" s="6"/>
      <c r="S232" s="4">
        <f t="shared" si="140"/>
        <v>249851.57142857142</v>
      </c>
      <c r="T232" s="4">
        <f t="shared" si="138"/>
        <v>9324</v>
      </c>
      <c r="U232" s="4">
        <f t="shared" si="138"/>
        <v>222303.28571428571</v>
      </c>
      <c r="V232" s="4">
        <f t="shared" si="138"/>
        <v>18224.285714285714</v>
      </c>
      <c r="W232" s="6">
        <f t="shared" si="122"/>
        <v>124925.78571428571</v>
      </c>
      <c r="X232" s="6">
        <f t="shared" si="123"/>
        <v>4662</v>
      </c>
      <c r="Y232" s="6">
        <f t="shared" si="124"/>
        <v>111151.64285714286</v>
      </c>
      <c r="Z232" s="6">
        <f t="shared" si="125"/>
        <v>9112.1428571428569</v>
      </c>
      <c r="AA232" s="4">
        <f t="shared" si="141"/>
        <v>1260.5714285714287</v>
      </c>
      <c r="AB232" s="4">
        <f t="shared" si="139"/>
        <v>4</v>
      </c>
      <c r="AC232" s="4">
        <f t="shared" si="139"/>
        <v>1272.7142857142858</v>
      </c>
      <c r="AD232" s="4">
        <f t="shared" si="139"/>
        <v>-16.142857142857142</v>
      </c>
      <c r="AE232" s="6">
        <f t="shared" si="126"/>
        <v>630.28571428571433</v>
      </c>
      <c r="AF232" s="6">
        <f t="shared" si="127"/>
        <v>2</v>
      </c>
      <c r="AG232" s="6">
        <f t="shared" si="128"/>
        <v>636.35714285714289</v>
      </c>
      <c r="AH232" s="6">
        <f t="shared" si="129"/>
        <v>-8.0714285714285712</v>
      </c>
      <c r="AI232" s="6">
        <f t="shared" si="133"/>
        <v>1.0671181521344784</v>
      </c>
    </row>
    <row r="233" spans="1:35" x14ac:dyDescent="0.25">
      <c r="A233">
        <v>230</v>
      </c>
      <c r="B233" s="1">
        <v>44082</v>
      </c>
      <c r="C233" s="4">
        <v>254957</v>
      </c>
      <c r="D233" s="4">
        <v>9336</v>
      </c>
      <c r="E233" s="4">
        <v>227379</v>
      </c>
      <c r="F233" s="4">
        <f t="shared" si="121"/>
        <v>18242</v>
      </c>
      <c r="G233" s="6">
        <f t="shared" si="130"/>
        <v>1331</v>
      </c>
      <c r="H233" s="6">
        <f t="shared" si="131"/>
        <v>5</v>
      </c>
      <c r="I233" s="6">
        <f t="shared" si="132"/>
        <v>1675</v>
      </c>
      <c r="J233" s="6">
        <f t="shared" si="132"/>
        <v>-349</v>
      </c>
      <c r="K233" s="4"/>
      <c r="L233" s="4"/>
      <c r="M233" s="4"/>
      <c r="N233" s="4"/>
      <c r="O233" s="6"/>
      <c r="P233" s="6"/>
      <c r="Q233" s="6"/>
      <c r="R233" s="6"/>
      <c r="S233" s="4">
        <f t="shared" si="140"/>
        <v>251129</v>
      </c>
      <c r="T233" s="4">
        <f t="shared" si="138"/>
        <v>9328.1428571428569</v>
      </c>
      <c r="U233" s="4">
        <f t="shared" si="138"/>
        <v>223585.57142857142</v>
      </c>
      <c r="V233" s="4">
        <f t="shared" si="138"/>
        <v>18215.285714285714</v>
      </c>
      <c r="W233" s="6">
        <f t="shared" si="122"/>
        <v>125564.5</v>
      </c>
      <c r="X233" s="6">
        <f t="shared" si="123"/>
        <v>4664.0714285714284</v>
      </c>
      <c r="Y233" s="6">
        <f t="shared" si="124"/>
        <v>111792.78571428571</v>
      </c>
      <c r="Z233" s="6">
        <f t="shared" si="125"/>
        <v>9107.6428571428569</v>
      </c>
      <c r="AA233" s="4">
        <f t="shared" si="141"/>
        <v>1277.4285714285713</v>
      </c>
      <c r="AB233" s="4">
        <f t="shared" si="139"/>
        <v>4.1428571428571432</v>
      </c>
      <c r="AC233" s="4">
        <f t="shared" si="139"/>
        <v>1282.2857142857142</v>
      </c>
      <c r="AD233" s="4">
        <f t="shared" si="139"/>
        <v>-9</v>
      </c>
      <c r="AE233" s="6">
        <f t="shared" si="126"/>
        <v>638.71428571428567</v>
      </c>
      <c r="AF233" s="6">
        <f t="shared" si="127"/>
        <v>2.0714285714285716</v>
      </c>
      <c r="AG233" s="6">
        <f t="shared" si="128"/>
        <v>641.14285714285711</v>
      </c>
      <c r="AH233" s="6">
        <f t="shared" si="129"/>
        <v>-4.5</v>
      </c>
      <c r="AI233" s="6">
        <f t="shared" si="133"/>
        <v>1.0962363614073802</v>
      </c>
    </row>
    <row r="234" spans="1:35" x14ac:dyDescent="0.25">
      <c r="A234">
        <v>231</v>
      </c>
      <c r="B234" s="1">
        <v>44083</v>
      </c>
      <c r="C234" s="4">
        <v>256433</v>
      </c>
      <c r="D234" s="4">
        <v>9342</v>
      </c>
      <c r="E234" s="4">
        <v>228784</v>
      </c>
      <c r="F234" s="4">
        <f t="shared" si="121"/>
        <v>18307</v>
      </c>
      <c r="G234" s="6">
        <f t="shared" si="130"/>
        <v>1476</v>
      </c>
      <c r="H234" s="6">
        <f t="shared" si="131"/>
        <v>6</v>
      </c>
      <c r="I234" s="6">
        <f t="shared" si="132"/>
        <v>1405</v>
      </c>
      <c r="J234" s="6">
        <f t="shared" si="132"/>
        <v>65</v>
      </c>
      <c r="K234" s="4"/>
      <c r="L234" s="4"/>
      <c r="M234" s="4"/>
      <c r="N234" s="4"/>
      <c r="O234" s="6"/>
      <c r="P234" s="6"/>
      <c r="Q234" s="6"/>
      <c r="R234" s="6"/>
      <c r="S234" s="4">
        <f t="shared" si="140"/>
        <v>252417.85714285713</v>
      </c>
      <c r="T234" s="4">
        <f t="shared" si="138"/>
        <v>9331</v>
      </c>
      <c r="U234" s="4">
        <f t="shared" si="138"/>
        <v>224854.14285714287</v>
      </c>
      <c r="V234" s="4">
        <f t="shared" si="138"/>
        <v>18232.714285714286</v>
      </c>
      <c r="W234" s="6">
        <f t="shared" si="122"/>
        <v>126208.92857142857</v>
      </c>
      <c r="X234" s="6">
        <f t="shared" si="123"/>
        <v>4665.5</v>
      </c>
      <c r="Y234" s="6">
        <f t="shared" si="124"/>
        <v>112427.07142857143</v>
      </c>
      <c r="Z234" s="6">
        <f t="shared" si="125"/>
        <v>9116.3571428571431</v>
      </c>
      <c r="AA234" s="4">
        <f t="shared" si="141"/>
        <v>1288.8571428571429</v>
      </c>
      <c r="AB234" s="4">
        <f t="shared" si="139"/>
        <v>2.8571428571428572</v>
      </c>
      <c r="AC234" s="4">
        <f t="shared" si="139"/>
        <v>1268.5714285714287</v>
      </c>
      <c r="AD234" s="4">
        <f t="shared" si="139"/>
        <v>17.428571428571427</v>
      </c>
      <c r="AE234" s="6">
        <f t="shared" si="126"/>
        <v>644.42857142857144</v>
      </c>
      <c r="AF234" s="6">
        <f t="shared" si="127"/>
        <v>1.4285714285714286</v>
      </c>
      <c r="AG234" s="6">
        <f t="shared" si="128"/>
        <v>634.28571428571433</v>
      </c>
      <c r="AH234" s="6">
        <f t="shared" si="129"/>
        <v>8.7142857142857135</v>
      </c>
      <c r="AI234" s="6">
        <f t="shared" si="133"/>
        <v>1.0971664842514897</v>
      </c>
    </row>
    <row r="235" spans="1:35" x14ac:dyDescent="0.25">
      <c r="A235">
        <v>232</v>
      </c>
      <c r="B235" s="1">
        <v>44084</v>
      </c>
      <c r="C235" s="4">
        <v>258149</v>
      </c>
      <c r="D235" s="4">
        <v>9345</v>
      </c>
      <c r="E235" s="4">
        <v>230283</v>
      </c>
      <c r="F235" s="4">
        <f t="shared" si="121"/>
        <v>18521</v>
      </c>
      <c r="G235" s="6">
        <f t="shared" si="130"/>
        <v>1716</v>
      </c>
      <c r="H235" s="6">
        <f t="shared" si="131"/>
        <v>3</v>
      </c>
      <c r="I235" s="6">
        <f t="shared" si="132"/>
        <v>1499</v>
      </c>
      <c r="J235" s="6">
        <f t="shared" si="132"/>
        <v>214</v>
      </c>
      <c r="K235" s="4"/>
      <c r="L235" s="4"/>
      <c r="M235" s="4"/>
      <c r="N235" s="4"/>
      <c r="O235" s="6"/>
      <c r="P235" s="6"/>
      <c r="Q235" s="6"/>
      <c r="R235" s="6"/>
      <c r="S235" s="4">
        <f t="shared" si="140"/>
        <v>253747.71428571429</v>
      </c>
      <c r="T235" s="4">
        <f t="shared" si="138"/>
        <v>9334.2857142857138</v>
      </c>
      <c r="U235" s="4">
        <f t="shared" si="138"/>
        <v>226105.28571428571</v>
      </c>
      <c r="V235" s="4">
        <f t="shared" si="138"/>
        <v>18308.142857142859</v>
      </c>
      <c r="W235" s="6">
        <f t="shared" si="122"/>
        <v>126873.85714285714</v>
      </c>
      <c r="X235" s="6">
        <f t="shared" si="123"/>
        <v>4667.1428571428569</v>
      </c>
      <c r="Y235" s="6">
        <f t="shared" si="124"/>
        <v>113052.64285714286</v>
      </c>
      <c r="Z235" s="6">
        <f t="shared" si="125"/>
        <v>9154.0714285714294</v>
      </c>
      <c r="AA235" s="4">
        <f t="shared" si="141"/>
        <v>1329.8571428571429</v>
      </c>
      <c r="AB235" s="4">
        <f t="shared" si="139"/>
        <v>3.2857142857142856</v>
      </c>
      <c r="AC235" s="4">
        <f t="shared" si="139"/>
        <v>1251.1428571428571</v>
      </c>
      <c r="AD235" s="4">
        <f t="shared" si="139"/>
        <v>75.428571428571431</v>
      </c>
      <c r="AE235" s="6">
        <f t="shared" si="126"/>
        <v>664.92857142857144</v>
      </c>
      <c r="AF235" s="6">
        <f t="shared" si="127"/>
        <v>1.6428571428571428</v>
      </c>
      <c r="AG235" s="6">
        <f t="shared" si="128"/>
        <v>625.57142857142856</v>
      </c>
      <c r="AH235" s="6">
        <f t="shared" si="129"/>
        <v>37.714285714285715</v>
      </c>
      <c r="AI235" s="6">
        <f t="shared" si="133"/>
        <v>1.1051881752344772</v>
      </c>
    </row>
    <row r="236" spans="1:35" x14ac:dyDescent="0.25">
      <c r="A236">
        <v>233</v>
      </c>
      <c r="B236" s="1">
        <v>44085</v>
      </c>
      <c r="C236" s="4">
        <v>259735</v>
      </c>
      <c r="D236" s="4">
        <v>9348</v>
      </c>
      <c r="E236" s="4">
        <v>231349</v>
      </c>
      <c r="F236" s="4">
        <f t="shared" si="121"/>
        <v>19038</v>
      </c>
      <c r="G236" s="6">
        <f t="shared" si="130"/>
        <v>1586</v>
      </c>
      <c r="H236" s="6">
        <f t="shared" si="131"/>
        <v>3</v>
      </c>
      <c r="I236" s="6">
        <f t="shared" si="132"/>
        <v>1066</v>
      </c>
      <c r="J236" s="6">
        <f t="shared" si="132"/>
        <v>517</v>
      </c>
      <c r="K236" s="4"/>
      <c r="L236" s="4"/>
      <c r="M236" s="4"/>
      <c r="N236" s="4"/>
      <c r="O236" s="6"/>
      <c r="P236" s="6"/>
      <c r="Q236" s="6"/>
      <c r="R236" s="6"/>
      <c r="S236" s="4">
        <f t="shared" si="140"/>
        <v>255098</v>
      </c>
      <c r="T236" s="4">
        <f t="shared" si="138"/>
        <v>9337.2857142857138</v>
      </c>
      <c r="U236" s="4">
        <f t="shared" si="138"/>
        <v>227326.28571428571</v>
      </c>
      <c r="V236" s="4">
        <f t="shared" si="138"/>
        <v>18434.428571428572</v>
      </c>
      <c r="W236" s="6">
        <f t="shared" si="122"/>
        <v>127549</v>
      </c>
      <c r="X236" s="6">
        <f t="shared" si="123"/>
        <v>4668.6428571428569</v>
      </c>
      <c r="Y236" s="6">
        <f t="shared" si="124"/>
        <v>113663.14285714286</v>
      </c>
      <c r="Z236" s="6">
        <f t="shared" si="125"/>
        <v>9217.2142857142862</v>
      </c>
      <c r="AA236" s="4">
        <f t="shared" si="141"/>
        <v>1350.2857142857142</v>
      </c>
      <c r="AB236" s="4">
        <f t="shared" si="139"/>
        <v>3</v>
      </c>
      <c r="AC236" s="4">
        <f t="shared" si="139"/>
        <v>1221</v>
      </c>
      <c r="AD236" s="4">
        <f t="shared" si="139"/>
        <v>126.28571428571429</v>
      </c>
      <c r="AE236" s="6">
        <f t="shared" si="126"/>
        <v>675.14285714285711</v>
      </c>
      <c r="AF236" s="6">
        <f t="shared" si="127"/>
        <v>1.5</v>
      </c>
      <c r="AG236" s="6">
        <f t="shared" si="128"/>
        <v>610.5</v>
      </c>
      <c r="AH236" s="6">
        <f t="shared" si="129"/>
        <v>63.142857142857146</v>
      </c>
      <c r="AI236" s="6">
        <f t="shared" si="133"/>
        <v>1.0711695376246599</v>
      </c>
    </row>
    <row r="237" spans="1:35" x14ac:dyDescent="0.25">
      <c r="A237">
        <v>234</v>
      </c>
      <c r="B237" s="1">
        <v>44086</v>
      </c>
      <c r="C237" s="4">
        <v>260817</v>
      </c>
      <c r="D237" s="4">
        <v>9352</v>
      </c>
      <c r="E237" s="4">
        <v>231953</v>
      </c>
      <c r="F237" s="4">
        <f t="shared" si="121"/>
        <v>19512</v>
      </c>
      <c r="G237" s="6">
        <f t="shared" si="130"/>
        <v>1082</v>
      </c>
      <c r="H237" s="6">
        <f t="shared" si="131"/>
        <v>4</v>
      </c>
      <c r="I237" s="6">
        <f t="shared" si="132"/>
        <v>604</v>
      </c>
      <c r="J237" s="6">
        <f t="shared" si="132"/>
        <v>474</v>
      </c>
      <c r="K237" s="4"/>
      <c r="L237" s="4"/>
      <c r="M237" s="4"/>
      <c r="N237" s="4"/>
      <c r="O237" s="6"/>
      <c r="P237" s="6"/>
      <c r="Q237" s="6"/>
      <c r="R237" s="6"/>
      <c r="S237" s="4">
        <f t="shared" si="140"/>
        <v>256492.14285714287</v>
      </c>
      <c r="T237" s="4">
        <f t="shared" si="138"/>
        <v>9340.5714285714294</v>
      </c>
      <c r="U237" s="4">
        <f t="shared" si="138"/>
        <v>228523.85714285713</v>
      </c>
      <c r="V237" s="4">
        <f t="shared" si="138"/>
        <v>18627.714285714286</v>
      </c>
      <c r="W237" s="6">
        <f t="shared" si="122"/>
        <v>128246.07142857143</v>
      </c>
      <c r="X237" s="6">
        <f t="shared" si="123"/>
        <v>4670.2857142857147</v>
      </c>
      <c r="Y237" s="6">
        <f t="shared" si="124"/>
        <v>114261.92857142857</v>
      </c>
      <c r="Z237" s="6">
        <f t="shared" si="125"/>
        <v>9313.8571428571431</v>
      </c>
      <c r="AA237" s="4">
        <f t="shared" si="141"/>
        <v>1394.1428571428571</v>
      </c>
      <c r="AB237" s="4">
        <f t="shared" si="139"/>
        <v>3.2857142857142856</v>
      </c>
      <c r="AC237" s="4">
        <f t="shared" si="139"/>
        <v>1197.5714285714287</v>
      </c>
      <c r="AD237" s="4">
        <f t="shared" si="139"/>
        <v>193.28571428571428</v>
      </c>
      <c r="AE237" s="6">
        <f t="shared" si="126"/>
        <v>697.07142857142856</v>
      </c>
      <c r="AF237" s="6">
        <f t="shared" si="127"/>
        <v>1.6428571428571428</v>
      </c>
      <c r="AG237" s="6">
        <f t="shared" si="128"/>
        <v>598.78571428571433</v>
      </c>
      <c r="AH237" s="6">
        <f t="shared" si="129"/>
        <v>96.642857142857139</v>
      </c>
      <c r="AI237" s="6">
        <f t="shared" si="133"/>
        <v>1.0913665846566765</v>
      </c>
    </row>
    <row r="238" spans="1:35" x14ac:dyDescent="0.25">
      <c r="A238">
        <v>235</v>
      </c>
      <c r="B238" s="1">
        <v>44087</v>
      </c>
      <c r="C238" s="4">
        <v>261737</v>
      </c>
      <c r="D238" s="4">
        <v>9354</v>
      </c>
      <c r="E238" s="4">
        <v>232541</v>
      </c>
      <c r="F238" s="4">
        <f t="shared" si="121"/>
        <v>19842</v>
      </c>
      <c r="G238" s="6">
        <f t="shared" si="130"/>
        <v>920</v>
      </c>
      <c r="H238" s="6">
        <f t="shared" si="131"/>
        <v>2</v>
      </c>
      <c r="I238" s="6">
        <f t="shared" si="132"/>
        <v>588</v>
      </c>
      <c r="J238" s="6">
        <f t="shared" si="132"/>
        <v>330</v>
      </c>
      <c r="K238" s="4"/>
      <c r="L238" s="4"/>
      <c r="M238" s="4"/>
      <c r="N238" s="4"/>
      <c r="O238" s="6"/>
      <c r="P238" s="6"/>
      <c r="Q238" s="6"/>
      <c r="R238" s="6"/>
      <c r="S238" s="4">
        <f t="shared" si="140"/>
        <v>257922</v>
      </c>
      <c r="T238" s="4">
        <f t="shared" si="138"/>
        <v>9344</v>
      </c>
      <c r="U238" s="4">
        <f t="shared" si="138"/>
        <v>229713.28571428571</v>
      </c>
      <c r="V238" s="4">
        <f t="shared" si="138"/>
        <v>18864.714285714286</v>
      </c>
      <c r="W238" s="6">
        <f t="shared" si="122"/>
        <v>128961</v>
      </c>
      <c r="X238" s="6">
        <f t="shared" si="123"/>
        <v>4672</v>
      </c>
      <c r="Y238" s="6">
        <f t="shared" si="124"/>
        <v>114856.64285714286</v>
      </c>
      <c r="Z238" s="6">
        <f t="shared" si="125"/>
        <v>9432.3571428571431</v>
      </c>
      <c r="AA238" s="4">
        <f t="shared" si="141"/>
        <v>1429.8571428571429</v>
      </c>
      <c r="AB238" s="4">
        <f t="shared" si="139"/>
        <v>3.4285714285714284</v>
      </c>
      <c r="AC238" s="4">
        <f t="shared" si="139"/>
        <v>1189.4285714285713</v>
      </c>
      <c r="AD238" s="4">
        <f t="shared" si="139"/>
        <v>237</v>
      </c>
      <c r="AE238" s="6">
        <f t="shared" si="126"/>
        <v>714.92857142857144</v>
      </c>
      <c r="AF238" s="6">
        <f t="shared" si="127"/>
        <v>1.7142857142857142</v>
      </c>
      <c r="AG238" s="6">
        <f t="shared" si="128"/>
        <v>594.71428571428567</v>
      </c>
      <c r="AH238" s="6">
        <f t="shared" si="129"/>
        <v>118.5</v>
      </c>
      <c r="AI238" s="6">
        <f t="shared" si="133"/>
        <v>1.1093992462868543</v>
      </c>
    </row>
    <row r="239" spans="1:35" x14ac:dyDescent="0.25">
      <c r="A239">
        <v>236</v>
      </c>
      <c r="B239" s="1">
        <v>44088</v>
      </c>
      <c r="C239" s="4">
        <v>263222</v>
      </c>
      <c r="D239" s="4">
        <v>9356</v>
      </c>
      <c r="E239" s="4">
        <v>234017</v>
      </c>
      <c r="F239" s="4">
        <f t="shared" si="121"/>
        <v>19849</v>
      </c>
      <c r="G239" s="6">
        <f t="shared" si="130"/>
        <v>1485</v>
      </c>
      <c r="H239" s="6">
        <f t="shared" si="131"/>
        <v>2</v>
      </c>
      <c r="I239" s="6">
        <f t="shared" si="132"/>
        <v>1476</v>
      </c>
      <c r="J239" s="6">
        <f t="shared" si="132"/>
        <v>7</v>
      </c>
      <c r="K239" s="4"/>
      <c r="L239" s="4"/>
      <c r="M239" s="4"/>
      <c r="N239" s="4"/>
      <c r="O239" s="6"/>
      <c r="P239" s="6"/>
      <c r="Q239" s="6"/>
      <c r="R239" s="6"/>
      <c r="S239" s="4">
        <f t="shared" si="140"/>
        <v>259292.85714285713</v>
      </c>
      <c r="T239" s="4">
        <f t="shared" si="138"/>
        <v>9347.5714285714294</v>
      </c>
      <c r="U239" s="4">
        <f t="shared" si="138"/>
        <v>230900.85714285713</v>
      </c>
      <c r="V239" s="4">
        <f t="shared" si="138"/>
        <v>19044.428571428572</v>
      </c>
      <c r="W239" s="6">
        <f t="shared" si="122"/>
        <v>129646.42857142857</v>
      </c>
      <c r="X239" s="6">
        <f t="shared" si="123"/>
        <v>4673.7857142857147</v>
      </c>
      <c r="Y239" s="6">
        <f t="shared" si="124"/>
        <v>115450.42857142857</v>
      </c>
      <c r="Z239" s="6">
        <f t="shared" si="125"/>
        <v>9522.2142857142862</v>
      </c>
      <c r="AA239" s="4">
        <f t="shared" si="141"/>
        <v>1370.8571428571429</v>
      </c>
      <c r="AB239" s="4">
        <f t="shared" si="139"/>
        <v>3.5714285714285716</v>
      </c>
      <c r="AC239" s="4">
        <f t="shared" si="139"/>
        <v>1187.5714285714287</v>
      </c>
      <c r="AD239" s="4">
        <f t="shared" si="139"/>
        <v>179.71428571428572</v>
      </c>
      <c r="AE239" s="6">
        <f t="shared" si="126"/>
        <v>685.42857142857144</v>
      </c>
      <c r="AF239" s="6">
        <f t="shared" si="127"/>
        <v>1.7857142857142858</v>
      </c>
      <c r="AG239" s="6">
        <f t="shared" si="128"/>
        <v>593.78571428571433</v>
      </c>
      <c r="AH239" s="6">
        <f t="shared" si="129"/>
        <v>89.857142857142861</v>
      </c>
      <c r="AI239" s="6">
        <f t="shared" si="133"/>
        <v>1.0308303792029219</v>
      </c>
    </row>
    <row r="240" spans="1:35" x14ac:dyDescent="0.25">
      <c r="A240">
        <v>237</v>
      </c>
      <c r="B240" s="1">
        <v>44089</v>
      </c>
      <c r="C240" s="4">
        <v>265014</v>
      </c>
      <c r="D240" s="4">
        <v>9367</v>
      </c>
      <c r="E240" s="4">
        <v>235112</v>
      </c>
      <c r="F240" s="4">
        <f t="shared" si="121"/>
        <v>20535</v>
      </c>
      <c r="G240" s="6">
        <f t="shared" si="130"/>
        <v>1792</v>
      </c>
      <c r="H240" s="6">
        <f t="shared" si="131"/>
        <v>11</v>
      </c>
      <c r="I240" s="6">
        <f t="shared" si="132"/>
        <v>1095</v>
      </c>
      <c r="J240" s="6">
        <f t="shared" si="132"/>
        <v>686</v>
      </c>
      <c r="K240" s="4"/>
      <c r="L240" s="4"/>
      <c r="M240" s="4"/>
      <c r="N240" s="4"/>
      <c r="O240" s="6"/>
      <c r="P240" s="6"/>
      <c r="Q240" s="6"/>
      <c r="R240" s="6"/>
      <c r="S240" s="4">
        <f t="shared" si="140"/>
        <v>260729.57142857142</v>
      </c>
      <c r="T240" s="4">
        <f t="shared" si="138"/>
        <v>9352</v>
      </c>
      <c r="U240" s="4">
        <f t="shared" si="138"/>
        <v>232005.57142857142</v>
      </c>
      <c r="V240" s="4">
        <f t="shared" si="138"/>
        <v>19372</v>
      </c>
      <c r="W240" s="6">
        <f t="shared" si="122"/>
        <v>130364.78571428571</v>
      </c>
      <c r="X240" s="6">
        <f t="shared" si="123"/>
        <v>4676</v>
      </c>
      <c r="Y240" s="6">
        <f t="shared" si="124"/>
        <v>116002.78571428571</v>
      </c>
      <c r="Z240" s="6">
        <f t="shared" si="125"/>
        <v>9686</v>
      </c>
      <c r="AA240" s="4">
        <f t="shared" si="141"/>
        <v>1436.7142857142858</v>
      </c>
      <c r="AB240" s="4">
        <f t="shared" si="139"/>
        <v>4.4285714285714288</v>
      </c>
      <c r="AC240" s="4">
        <f t="shared" si="139"/>
        <v>1104.7142857142858</v>
      </c>
      <c r="AD240" s="4">
        <f t="shared" si="139"/>
        <v>327.57142857142856</v>
      </c>
      <c r="AE240" s="6">
        <f t="shared" si="126"/>
        <v>718.35714285714289</v>
      </c>
      <c r="AF240" s="6">
        <f t="shared" si="127"/>
        <v>2.2142857142857144</v>
      </c>
      <c r="AG240" s="6">
        <f t="shared" si="128"/>
        <v>552.35714285714289</v>
      </c>
      <c r="AH240" s="6">
        <f t="shared" si="129"/>
        <v>163.78571428571428</v>
      </c>
      <c r="AI240" s="6">
        <f t="shared" si="133"/>
        <v>1.0640076174354636</v>
      </c>
    </row>
    <row r="241" spans="1:35" x14ac:dyDescent="0.25">
      <c r="A241">
        <v>238</v>
      </c>
      <c r="B241" s="1">
        <v>44090</v>
      </c>
      <c r="C241" s="4">
        <v>266869</v>
      </c>
      <c r="D241" s="4">
        <v>9373</v>
      </c>
      <c r="E241" s="4">
        <v>236623</v>
      </c>
      <c r="F241" s="4">
        <f t="shared" si="121"/>
        <v>20873</v>
      </c>
      <c r="G241" s="6">
        <f t="shared" si="130"/>
        <v>1855</v>
      </c>
      <c r="H241" s="6">
        <f t="shared" si="131"/>
        <v>6</v>
      </c>
      <c r="I241" s="6">
        <f t="shared" si="132"/>
        <v>1511</v>
      </c>
      <c r="J241" s="6">
        <f t="shared" si="132"/>
        <v>338</v>
      </c>
      <c r="K241" s="4"/>
      <c r="L241" s="4"/>
      <c r="M241" s="4"/>
      <c r="N241" s="4"/>
      <c r="O241" s="6"/>
      <c r="P241" s="6"/>
      <c r="Q241" s="6"/>
      <c r="R241" s="6"/>
      <c r="S241" s="4">
        <f t="shared" si="140"/>
        <v>262220.42857142858</v>
      </c>
      <c r="T241" s="4">
        <f t="shared" si="138"/>
        <v>9356.4285714285706</v>
      </c>
      <c r="U241" s="4">
        <f t="shared" si="138"/>
        <v>233125.42857142858</v>
      </c>
      <c r="V241" s="4">
        <f t="shared" si="138"/>
        <v>19738.571428571428</v>
      </c>
      <c r="W241" s="6">
        <f t="shared" si="122"/>
        <v>131110.21428571429</v>
      </c>
      <c r="X241" s="6">
        <f t="shared" si="123"/>
        <v>4678.2142857142853</v>
      </c>
      <c r="Y241" s="6">
        <f t="shared" si="124"/>
        <v>116562.71428571429</v>
      </c>
      <c r="Z241" s="6">
        <f t="shared" si="125"/>
        <v>9869.2857142857138</v>
      </c>
      <c r="AA241" s="4">
        <f t="shared" si="141"/>
        <v>1490.8571428571429</v>
      </c>
      <c r="AB241" s="4">
        <f t="shared" si="139"/>
        <v>4.4285714285714288</v>
      </c>
      <c r="AC241" s="4">
        <f t="shared" si="139"/>
        <v>1119.8571428571429</v>
      </c>
      <c r="AD241" s="4">
        <f t="shared" si="139"/>
        <v>366.57142857142856</v>
      </c>
      <c r="AE241" s="6">
        <f t="shared" si="126"/>
        <v>745.42857142857144</v>
      </c>
      <c r="AF241" s="6">
        <f t="shared" si="127"/>
        <v>2.2142857142857144</v>
      </c>
      <c r="AG241" s="6">
        <f t="shared" si="128"/>
        <v>559.92857142857144</v>
      </c>
      <c r="AH241" s="6">
        <f t="shared" si="129"/>
        <v>183.28571428571428</v>
      </c>
      <c r="AI241" s="6">
        <f t="shared" si="133"/>
        <v>1.0693718618710935</v>
      </c>
    </row>
    <row r="242" spans="1:35" x14ac:dyDescent="0.25">
      <c r="A242">
        <v>239</v>
      </c>
      <c r="B242" s="1">
        <v>44091</v>
      </c>
      <c r="C242" s="4">
        <v>269048</v>
      </c>
      <c r="D242" s="4">
        <v>9376</v>
      </c>
      <c r="E242" s="4">
        <v>238437</v>
      </c>
      <c r="F242" s="4">
        <f t="shared" si="121"/>
        <v>21235</v>
      </c>
      <c r="G242" s="6">
        <f t="shared" si="130"/>
        <v>2179</v>
      </c>
      <c r="H242" s="6">
        <f t="shared" si="131"/>
        <v>3</v>
      </c>
      <c r="I242" s="6">
        <f t="shared" si="132"/>
        <v>1814</v>
      </c>
      <c r="J242" s="6">
        <f t="shared" si="132"/>
        <v>362</v>
      </c>
      <c r="K242" s="4"/>
      <c r="L242" s="4"/>
      <c r="M242" s="4"/>
      <c r="N242" s="4"/>
      <c r="O242" s="6"/>
      <c r="P242" s="6"/>
      <c r="Q242" s="6"/>
      <c r="R242" s="6"/>
      <c r="S242" s="4">
        <f t="shared" si="140"/>
        <v>263777.42857142858</v>
      </c>
      <c r="T242" s="4">
        <f t="shared" si="138"/>
        <v>9360.8571428571431</v>
      </c>
      <c r="U242" s="4">
        <f t="shared" si="138"/>
        <v>234290.28571428571</v>
      </c>
      <c r="V242" s="4">
        <f t="shared" si="138"/>
        <v>20126.285714285714</v>
      </c>
      <c r="W242" s="6">
        <f t="shared" si="122"/>
        <v>131888.71428571429</v>
      </c>
      <c r="X242" s="6">
        <f t="shared" si="123"/>
        <v>4680.4285714285716</v>
      </c>
      <c r="Y242" s="6">
        <f t="shared" si="124"/>
        <v>117145.14285714286</v>
      </c>
      <c r="Z242" s="6">
        <f t="shared" si="125"/>
        <v>10063.142857142857</v>
      </c>
      <c r="AA242" s="4">
        <f t="shared" si="141"/>
        <v>1557</v>
      </c>
      <c r="AB242" s="4">
        <f t="shared" si="139"/>
        <v>4.4285714285714288</v>
      </c>
      <c r="AC242" s="4">
        <f t="shared" si="139"/>
        <v>1164.8571428571429</v>
      </c>
      <c r="AD242" s="4">
        <f t="shared" si="139"/>
        <v>387.71428571428572</v>
      </c>
      <c r="AE242" s="6">
        <f t="shared" si="126"/>
        <v>778.5</v>
      </c>
      <c r="AF242" s="6">
        <f t="shared" si="127"/>
        <v>2.2142857142857144</v>
      </c>
      <c r="AG242" s="6">
        <f t="shared" si="128"/>
        <v>582.42857142857144</v>
      </c>
      <c r="AH242" s="6">
        <f t="shared" si="129"/>
        <v>193.85714285714286</v>
      </c>
      <c r="AI242" s="6">
        <f t="shared" si="133"/>
        <v>1.0889199720251772</v>
      </c>
    </row>
    <row r="243" spans="1:35" x14ac:dyDescent="0.25">
      <c r="A243">
        <v>240</v>
      </c>
      <c r="B243" s="1">
        <v>44092</v>
      </c>
      <c r="C243" s="4">
        <v>271247</v>
      </c>
      <c r="D243" s="4">
        <v>9386</v>
      </c>
      <c r="E243" s="4">
        <v>239654</v>
      </c>
      <c r="F243" s="4">
        <f t="shared" si="121"/>
        <v>22207</v>
      </c>
      <c r="G243" s="6">
        <f t="shared" si="130"/>
        <v>2199</v>
      </c>
      <c r="H243" s="6">
        <f t="shared" si="131"/>
        <v>10</v>
      </c>
      <c r="I243" s="6">
        <f t="shared" si="132"/>
        <v>1217</v>
      </c>
      <c r="J243" s="6">
        <f t="shared" si="132"/>
        <v>972</v>
      </c>
      <c r="K243" s="4"/>
      <c r="L243" s="4"/>
      <c r="M243" s="4"/>
      <c r="N243" s="4"/>
      <c r="O243" s="6"/>
      <c r="P243" s="6"/>
      <c r="Q243" s="6"/>
      <c r="R243" s="6"/>
      <c r="S243" s="4">
        <f t="shared" si="140"/>
        <v>265422</v>
      </c>
      <c r="T243" s="4">
        <f t="shared" si="140"/>
        <v>9366.2857142857138</v>
      </c>
      <c r="U243" s="4">
        <f t="shared" si="140"/>
        <v>235476.71428571429</v>
      </c>
      <c r="V243" s="4">
        <f t="shared" si="140"/>
        <v>20579</v>
      </c>
      <c r="W243" s="6">
        <f t="shared" si="122"/>
        <v>132711</v>
      </c>
      <c r="X243" s="6">
        <f t="shared" si="123"/>
        <v>4683.1428571428569</v>
      </c>
      <c r="Y243" s="6">
        <f t="shared" si="124"/>
        <v>117738.35714285714</v>
      </c>
      <c r="Z243" s="6">
        <f t="shared" si="125"/>
        <v>10289.5</v>
      </c>
      <c r="AA243" s="4">
        <f t="shared" si="141"/>
        <v>1644.5714285714287</v>
      </c>
      <c r="AB243" s="4">
        <f t="shared" si="141"/>
        <v>5.4285714285714288</v>
      </c>
      <c r="AC243" s="4">
        <f t="shared" si="141"/>
        <v>1186.4285714285713</v>
      </c>
      <c r="AD243" s="4">
        <f t="shared" si="141"/>
        <v>452.71428571428572</v>
      </c>
      <c r="AE243" s="6">
        <f t="shared" si="126"/>
        <v>822.28571428571433</v>
      </c>
      <c r="AF243" s="6">
        <f t="shared" si="127"/>
        <v>2.7142857142857144</v>
      </c>
      <c r="AG243" s="6">
        <f t="shared" si="128"/>
        <v>593.21428571428567</v>
      </c>
      <c r="AH243" s="6">
        <f t="shared" si="129"/>
        <v>226.35714285714286</v>
      </c>
      <c r="AI243" s="6">
        <f t="shared" si="133"/>
        <v>1.1996665277198832</v>
      </c>
    </row>
    <row r="244" spans="1:35" x14ac:dyDescent="0.25">
      <c r="A244">
        <v>241</v>
      </c>
      <c r="B244" s="1">
        <v>44093</v>
      </c>
      <c r="C244" s="4">
        <v>272932</v>
      </c>
      <c r="D244" s="4">
        <v>9388</v>
      </c>
      <c r="E244" s="4">
        <v>240510</v>
      </c>
      <c r="F244" s="4">
        <f t="shared" si="121"/>
        <v>23034</v>
      </c>
      <c r="G244" s="6">
        <f t="shared" si="130"/>
        <v>1685</v>
      </c>
      <c r="H244" s="6">
        <f t="shared" si="131"/>
        <v>2</v>
      </c>
      <c r="I244" s="6">
        <f t="shared" si="132"/>
        <v>856</v>
      </c>
      <c r="J244" s="6">
        <f t="shared" si="132"/>
        <v>827</v>
      </c>
      <c r="K244" s="4"/>
      <c r="L244" s="4"/>
      <c r="M244" s="4"/>
      <c r="N244" s="4"/>
      <c r="O244" s="6"/>
      <c r="P244" s="6"/>
      <c r="Q244" s="6"/>
      <c r="R244" s="6"/>
      <c r="S244" s="4">
        <f t="shared" ref="S244:V259" si="142">IF(COUNT(C238:C244) &lt;&gt; 0,SUM(C238:C244)/COUNT(C238:C244),0)</f>
        <v>267152.71428571426</v>
      </c>
      <c r="T244" s="4">
        <f t="shared" si="142"/>
        <v>9371.4285714285706</v>
      </c>
      <c r="U244" s="4">
        <f t="shared" si="142"/>
        <v>236699.14285714287</v>
      </c>
      <c r="V244" s="4">
        <f t="shared" si="142"/>
        <v>21082.142857142859</v>
      </c>
      <c r="W244" s="6">
        <f t="shared" si="122"/>
        <v>133576.35714285713</v>
      </c>
      <c r="X244" s="6">
        <f t="shared" si="123"/>
        <v>4685.7142857142853</v>
      </c>
      <c r="Y244" s="6">
        <f t="shared" si="124"/>
        <v>118349.57142857143</v>
      </c>
      <c r="Z244" s="6">
        <f t="shared" si="125"/>
        <v>10541.071428571429</v>
      </c>
      <c r="AA244" s="4">
        <f t="shared" ref="AA244:AD259" si="143">IF(COUNT(G238:G244) &lt;&gt; 0,SUM(G238:G244)/COUNT(G238:G244),0)</f>
        <v>1730.7142857142858</v>
      </c>
      <c r="AB244" s="4">
        <f t="shared" si="143"/>
        <v>5.1428571428571432</v>
      </c>
      <c r="AC244" s="4">
        <f t="shared" si="143"/>
        <v>1222.4285714285713</v>
      </c>
      <c r="AD244" s="4">
        <f t="shared" si="143"/>
        <v>503.14285714285717</v>
      </c>
      <c r="AE244" s="6">
        <f t="shared" si="126"/>
        <v>865.35714285714289</v>
      </c>
      <c r="AF244" s="6">
        <f t="shared" si="127"/>
        <v>2.5714285714285716</v>
      </c>
      <c r="AG244" s="6">
        <f t="shared" si="128"/>
        <v>611.21428571428567</v>
      </c>
      <c r="AH244" s="6">
        <f t="shared" si="129"/>
        <v>251.57142857142858</v>
      </c>
      <c r="AI244" s="6">
        <f t="shared" si="133"/>
        <v>1.2046335885452919</v>
      </c>
    </row>
    <row r="245" spans="1:35" x14ac:dyDescent="0.25">
      <c r="A245">
        <v>242</v>
      </c>
      <c r="B245" s="1">
        <v>44094</v>
      </c>
      <c r="C245" s="4">
        <v>273965</v>
      </c>
      <c r="D245" s="4">
        <v>9390</v>
      </c>
      <c r="E245" s="4">
        <v>241192</v>
      </c>
      <c r="F245" s="4">
        <f t="shared" si="121"/>
        <v>23383</v>
      </c>
      <c r="G245" s="6">
        <f t="shared" si="130"/>
        <v>1033</v>
      </c>
      <c r="H245" s="6">
        <f t="shared" si="131"/>
        <v>2</v>
      </c>
      <c r="I245" s="6">
        <f t="shared" si="132"/>
        <v>682</v>
      </c>
      <c r="J245" s="6">
        <f t="shared" si="132"/>
        <v>349</v>
      </c>
      <c r="K245" s="4"/>
      <c r="L245" s="4"/>
      <c r="M245" s="4"/>
      <c r="N245" s="4"/>
      <c r="O245" s="6"/>
      <c r="P245" s="6"/>
      <c r="Q245" s="6"/>
      <c r="R245" s="6"/>
      <c r="S245" s="4">
        <f t="shared" ref="S245:V260" si="144">IF(COUNT(C239:C245) &lt;&gt; 0,SUM(C239:C245)/COUNT(C239:C245),0)</f>
        <v>268899.57142857142</v>
      </c>
      <c r="T245" s="4">
        <f t="shared" si="142"/>
        <v>9376.5714285714294</v>
      </c>
      <c r="U245" s="4">
        <f t="shared" si="142"/>
        <v>237935</v>
      </c>
      <c r="V245" s="4">
        <f t="shared" si="142"/>
        <v>21588</v>
      </c>
      <c r="W245" s="6">
        <f t="shared" si="122"/>
        <v>134449.78571428571</v>
      </c>
      <c r="X245" s="6">
        <f t="shared" si="123"/>
        <v>4688.2857142857147</v>
      </c>
      <c r="Y245" s="6">
        <f t="shared" si="124"/>
        <v>118967.5</v>
      </c>
      <c r="Z245" s="6">
        <f t="shared" si="125"/>
        <v>10794</v>
      </c>
      <c r="AA245" s="4">
        <f t="shared" ref="AA245:AD260" si="145">IF(COUNT(G239:G245) &lt;&gt; 0,SUM(G239:G245)/COUNT(G239:G245),0)</f>
        <v>1746.8571428571429</v>
      </c>
      <c r="AB245" s="4">
        <f t="shared" si="143"/>
        <v>5.1428571428571432</v>
      </c>
      <c r="AC245" s="4">
        <f t="shared" si="143"/>
        <v>1235.8571428571429</v>
      </c>
      <c r="AD245" s="4">
        <f t="shared" si="143"/>
        <v>505.85714285714283</v>
      </c>
      <c r="AE245" s="6">
        <f t="shared" si="126"/>
        <v>873.42857142857144</v>
      </c>
      <c r="AF245" s="6">
        <f t="shared" si="127"/>
        <v>2.5714285714285716</v>
      </c>
      <c r="AG245" s="6">
        <f t="shared" si="128"/>
        <v>617.92857142857144</v>
      </c>
      <c r="AH245" s="6">
        <f t="shared" si="129"/>
        <v>252.92857142857142</v>
      </c>
      <c r="AI245" s="6">
        <f t="shared" si="133"/>
        <v>1.1717133001149866</v>
      </c>
    </row>
    <row r="246" spans="1:35" x14ac:dyDescent="0.25">
      <c r="A246">
        <v>243</v>
      </c>
      <c r="B246" s="1">
        <v>44095</v>
      </c>
      <c r="C246" s="4">
        <v>275560</v>
      </c>
      <c r="D246" s="4">
        <v>9390</v>
      </c>
      <c r="E246" s="4">
        <v>242656</v>
      </c>
      <c r="F246" s="4">
        <f t="shared" si="121"/>
        <v>23514</v>
      </c>
      <c r="G246" s="6">
        <f t="shared" si="130"/>
        <v>1595</v>
      </c>
      <c r="H246" s="6">
        <f t="shared" si="131"/>
        <v>0</v>
      </c>
      <c r="I246" s="6">
        <f t="shared" si="132"/>
        <v>1464</v>
      </c>
      <c r="J246" s="6">
        <f t="shared" si="132"/>
        <v>131</v>
      </c>
      <c r="K246" s="4"/>
      <c r="L246" s="4"/>
      <c r="M246" s="4"/>
      <c r="N246" s="4"/>
      <c r="O246" s="6"/>
      <c r="P246" s="6"/>
      <c r="Q246" s="6"/>
      <c r="R246" s="6"/>
      <c r="S246" s="4">
        <f t="shared" si="144"/>
        <v>270662.14285714284</v>
      </c>
      <c r="T246" s="4">
        <f t="shared" si="142"/>
        <v>9381.4285714285706</v>
      </c>
      <c r="U246" s="4">
        <f t="shared" si="142"/>
        <v>239169.14285714287</v>
      </c>
      <c r="V246" s="4">
        <f t="shared" si="142"/>
        <v>22111.571428571428</v>
      </c>
      <c r="W246" s="6">
        <f t="shared" si="122"/>
        <v>135331.07142857142</v>
      </c>
      <c r="X246" s="6">
        <f t="shared" si="123"/>
        <v>4690.7142857142853</v>
      </c>
      <c r="Y246" s="6">
        <f t="shared" si="124"/>
        <v>119584.57142857143</v>
      </c>
      <c r="Z246" s="6">
        <f t="shared" si="125"/>
        <v>11055.785714285714</v>
      </c>
      <c r="AA246" s="4">
        <f t="shared" si="145"/>
        <v>1762.5714285714287</v>
      </c>
      <c r="AB246" s="4">
        <f t="shared" si="143"/>
        <v>4.8571428571428568</v>
      </c>
      <c r="AC246" s="4">
        <f t="shared" si="143"/>
        <v>1234.1428571428571</v>
      </c>
      <c r="AD246" s="4">
        <f t="shared" si="143"/>
        <v>523.57142857142856</v>
      </c>
      <c r="AE246" s="6">
        <f t="shared" si="126"/>
        <v>881.28571428571433</v>
      </c>
      <c r="AF246" s="6">
        <f t="shared" si="127"/>
        <v>2.4285714285714284</v>
      </c>
      <c r="AG246" s="6">
        <f t="shared" si="128"/>
        <v>617.07142857142856</v>
      </c>
      <c r="AH246" s="6">
        <f t="shared" si="129"/>
        <v>261.78571428571428</v>
      </c>
      <c r="AI246" s="6">
        <f t="shared" si="133"/>
        <v>1.1320304615102303</v>
      </c>
    </row>
    <row r="247" spans="1:35" x14ac:dyDescent="0.25">
      <c r="A247">
        <v>244</v>
      </c>
      <c r="B247" s="1">
        <v>44096</v>
      </c>
      <c r="C247" s="4">
        <v>277412</v>
      </c>
      <c r="D247" s="4">
        <v>9405</v>
      </c>
      <c r="E247" s="4">
        <v>244693</v>
      </c>
      <c r="F247" s="4">
        <f t="shared" si="121"/>
        <v>23314</v>
      </c>
      <c r="G247" s="6">
        <f t="shared" si="130"/>
        <v>1852</v>
      </c>
      <c r="H247" s="6">
        <f t="shared" si="131"/>
        <v>15</v>
      </c>
      <c r="I247" s="6">
        <f t="shared" si="132"/>
        <v>2037</v>
      </c>
      <c r="J247" s="6">
        <f t="shared" si="132"/>
        <v>-200</v>
      </c>
      <c r="K247" s="4"/>
      <c r="L247" s="4"/>
      <c r="M247" s="4"/>
      <c r="N247" s="4"/>
      <c r="O247" s="6"/>
      <c r="P247" s="6"/>
      <c r="Q247" s="6"/>
      <c r="R247" s="6"/>
      <c r="S247" s="4">
        <f t="shared" si="144"/>
        <v>272433.28571428574</v>
      </c>
      <c r="T247" s="4">
        <f t="shared" si="142"/>
        <v>9386.8571428571431</v>
      </c>
      <c r="U247" s="4">
        <f t="shared" si="142"/>
        <v>240537.85714285713</v>
      </c>
      <c r="V247" s="4">
        <f t="shared" si="142"/>
        <v>22508.571428571428</v>
      </c>
      <c r="W247" s="6">
        <f t="shared" si="122"/>
        <v>136216.64285714287</v>
      </c>
      <c r="X247" s="6">
        <f t="shared" si="123"/>
        <v>4693.4285714285716</v>
      </c>
      <c r="Y247" s="6">
        <f t="shared" si="124"/>
        <v>120268.92857142857</v>
      </c>
      <c r="Z247" s="6">
        <f t="shared" si="125"/>
        <v>11254.285714285714</v>
      </c>
      <c r="AA247" s="4">
        <f t="shared" si="145"/>
        <v>1771.1428571428571</v>
      </c>
      <c r="AB247" s="4">
        <f t="shared" si="143"/>
        <v>5.4285714285714288</v>
      </c>
      <c r="AC247" s="4">
        <f t="shared" si="143"/>
        <v>1368.7142857142858</v>
      </c>
      <c r="AD247" s="4">
        <f t="shared" si="143"/>
        <v>397</v>
      </c>
      <c r="AE247" s="6">
        <f t="shared" si="126"/>
        <v>885.57142857142856</v>
      </c>
      <c r="AF247" s="6">
        <f t="shared" si="127"/>
        <v>2.7142857142857144</v>
      </c>
      <c r="AG247" s="6">
        <f t="shared" si="128"/>
        <v>684.35714285714289</v>
      </c>
      <c r="AH247" s="6">
        <f t="shared" si="129"/>
        <v>198.5</v>
      </c>
      <c r="AI247" s="6">
        <f t="shared" si="133"/>
        <v>1.0769631688672689</v>
      </c>
    </row>
    <row r="248" spans="1:35" x14ac:dyDescent="0.25">
      <c r="A248">
        <v>245</v>
      </c>
      <c r="B248" s="1">
        <v>44097</v>
      </c>
      <c r="C248" s="4">
        <v>279025</v>
      </c>
      <c r="D248" s="4">
        <v>9423</v>
      </c>
      <c r="E248" s="4">
        <v>245706</v>
      </c>
      <c r="F248" s="4">
        <f t="shared" si="121"/>
        <v>23896</v>
      </c>
      <c r="G248" s="6">
        <f t="shared" si="130"/>
        <v>1613</v>
      </c>
      <c r="H248" s="6">
        <f t="shared" si="131"/>
        <v>18</v>
      </c>
      <c r="I248" s="6">
        <f t="shared" si="132"/>
        <v>1013</v>
      </c>
      <c r="J248" s="6">
        <f t="shared" si="132"/>
        <v>582</v>
      </c>
      <c r="K248" s="4"/>
      <c r="L248" s="4"/>
      <c r="M248" s="4"/>
      <c r="N248" s="4"/>
      <c r="O248" s="6"/>
      <c r="P248" s="6"/>
      <c r="Q248" s="6"/>
      <c r="R248" s="6"/>
      <c r="S248" s="4">
        <f t="shared" si="144"/>
        <v>274169.85714285716</v>
      </c>
      <c r="T248" s="4">
        <f t="shared" si="142"/>
        <v>9394</v>
      </c>
      <c r="U248" s="4">
        <f t="shared" si="142"/>
        <v>241835.42857142858</v>
      </c>
      <c r="V248" s="4">
        <f t="shared" si="142"/>
        <v>22940.428571428572</v>
      </c>
      <c r="W248" s="6">
        <f t="shared" si="122"/>
        <v>137084.92857142858</v>
      </c>
      <c r="X248" s="6">
        <f t="shared" si="123"/>
        <v>4697</v>
      </c>
      <c r="Y248" s="6">
        <f t="shared" si="124"/>
        <v>120917.71428571429</v>
      </c>
      <c r="Z248" s="6">
        <f t="shared" si="125"/>
        <v>11470.214285714286</v>
      </c>
      <c r="AA248" s="4">
        <f t="shared" si="145"/>
        <v>1736.5714285714287</v>
      </c>
      <c r="AB248" s="4">
        <f t="shared" si="143"/>
        <v>7.1428571428571432</v>
      </c>
      <c r="AC248" s="4">
        <f t="shared" si="143"/>
        <v>1297.5714285714287</v>
      </c>
      <c r="AD248" s="4">
        <f t="shared" si="143"/>
        <v>431.85714285714283</v>
      </c>
      <c r="AE248" s="6">
        <f t="shared" si="126"/>
        <v>868.28571428571433</v>
      </c>
      <c r="AF248" s="6">
        <f t="shared" si="127"/>
        <v>3.5714285714285716</v>
      </c>
      <c r="AG248" s="6">
        <f t="shared" si="128"/>
        <v>648.78571428571433</v>
      </c>
      <c r="AH248" s="6">
        <f t="shared" si="129"/>
        <v>215.92857142857142</v>
      </c>
      <c r="AI248" s="6">
        <f t="shared" si="133"/>
        <v>1.0033842344201402</v>
      </c>
    </row>
    <row r="249" spans="1:35" x14ac:dyDescent="0.25">
      <c r="A249">
        <v>246</v>
      </c>
      <c r="B249" s="1">
        <v>44098</v>
      </c>
      <c r="C249" s="4">
        <v>281346</v>
      </c>
      <c r="D249" s="4">
        <v>9436</v>
      </c>
      <c r="E249" s="4">
        <v>247766</v>
      </c>
      <c r="F249" s="4">
        <f t="shared" si="121"/>
        <v>24144</v>
      </c>
      <c r="G249" s="6">
        <f t="shared" si="130"/>
        <v>2321</v>
      </c>
      <c r="H249" s="6">
        <f t="shared" si="131"/>
        <v>13</v>
      </c>
      <c r="I249" s="6">
        <f t="shared" si="132"/>
        <v>2060</v>
      </c>
      <c r="J249" s="6">
        <f t="shared" si="132"/>
        <v>248</v>
      </c>
      <c r="K249" s="4"/>
      <c r="L249" s="4"/>
      <c r="M249" s="4"/>
      <c r="N249" s="4"/>
      <c r="O249" s="6"/>
      <c r="P249" s="6"/>
      <c r="Q249" s="6"/>
      <c r="R249" s="6"/>
      <c r="S249" s="4">
        <f t="shared" si="144"/>
        <v>275926.71428571426</v>
      </c>
      <c r="T249" s="4">
        <f t="shared" si="142"/>
        <v>9402.5714285714294</v>
      </c>
      <c r="U249" s="4">
        <f t="shared" si="142"/>
        <v>243168.14285714287</v>
      </c>
      <c r="V249" s="4">
        <f t="shared" si="142"/>
        <v>23356</v>
      </c>
      <c r="W249" s="6">
        <f t="shared" si="122"/>
        <v>137963.35714285713</v>
      </c>
      <c r="X249" s="6">
        <f t="shared" si="123"/>
        <v>4701.2857142857147</v>
      </c>
      <c r="Y249" s="6">
        <f t="shared" si="124"/>
        <v>121584.07142857143</v>
      </c>
      <c r="Z249" s="6">
        <f t="shared" si="125"/>
        <v>11678</v>
      </c>
      <c r="AA249" s="4">
        <f t="shared" si="145"/>
        <v>1756.8571428571429</v>
      </c>
      <c r="AB249" s="4">
        <f t="shared" si="143"/>
        <v>8.5714285714285712</v>
      </c>
      <c r="AC249" s="4">
        <f t="shared" si="143"/>
        <v>1332.7142857142858</v>
      </c>
      <c r="AD249" s="4">
        <f t="shared" si="143"/>
        <v>415.57142857142856</v>
      </c>
      <c r="AE249" s="6">
        <f t="shared" si="126"/>
        <v>878.42857142857144</v>
      </c>
      <c r="AF249" s="6">
        <f t="shared" si="127"/>
        <v>4.2857142857142856</v>
      </c>
      <c r="AG249" s="6">
        <f t="shared" si="128"/>
        <v>666.35714285714289</v>
      </c>
      <c r="AH249" s="6">
        <f t="shared" si="129"/>
        <v>207.78571428571428</v>
      </c>
      <c r="AI249" s="6">
        <f t="shared" si="133"/>
        <v>1.0057245665685313</v>
      </c>
    </row>
    <row r="250" spans="1:35" x14ac:dyDescent="0.25">
      <c r="A250">
        <v>247</v>
      </c>
      <c r="B250" s="1">
        <v>44099</v>
      </c>
      <c r="C250" s="4">
        <v>283712</v>
      </c>
      <c r="D250" s="4">
        <v>9451</v>
      </c>
      <c r="E250" s="4">
        <v>249164</v>
      </c>
      <c r="F250" s="4">
        <f t="shared" si="121"/>
        <v>25097</v>
      </c>
      <c r="G250" s="6">
        <f t="shared" si="130"/>
        <v>2366</v>
      </c>
      <c r="H250" s="6">
        <f t="shared" si="131"/>
        <v>15</v>
      </c>
      <c r="I250" s="6">
        <f t="shared" si="132"/>
        <v>1398</v>
      </c>
      <c r="J250" s="6">
        <f t="shared" si="132"/>
        <v>953</v>
      </c>
      <c r="K250" s="4"/>
      <c r="L250" s="4"/>
      <c r="M250" s="4"/>
      <c r="N250" s="4"/>
      <c r="O250" s="6"/>
      <c r="P250" s="6"/>
      <c r="Q250" s="6"/>
      <c r="R250" s="6"/>
      <c r="S250" s="4">
        <f t="shared" si="144"/>
        <v>277707.42857142858</v>
      </c>
      <c r="T250" s="4">
        <f t="shared" si="142"/>
        <v>9411.8571428571431</v>
      </c>
      <c r="U250" s="4">
        <f t="shared" si="142"/>
        <v>244526.71428571429</v>
      </c>
      <c r="V250" s="4">
        <f t="shared" si="142"/>
        <v>23768.857142857141</v>
      </c>
      <c r="W250" s="6">
        <f t="shared" si="122"/>
        <v>138853.71428571429</v>
      </c>
      <c r="X250" s="6">
        <f t="shared" si="123"/>
        <v>4705.9285714285716</v>
      </c>
      <c r="Y250" s="6">
        <f t="shared" si="124"/>
        <v>122263.35714285714</v>
      </c>
      <c r="Z250" s="6">
        <f t="shared" si="125"/>
        <v>11884.428571428571</v>
      </c>
      <c r="AA250" s="4">
        <f t="shared" si="145"/>
        <v>1780.7142857142858</v>
      </c>
      <c r="AB250" s="4">
        <f t="shared" si="143"/>
        <v>9.2857142857142865</v>
      </c>
      <c r="AC250" s="4">
        <f t="shared" si="143"/>
        <v>1358.5714285714287</v>
      </c>
      <c r="AD250" s="4">
        <f t="shared" si="143"/>
        <v>412.85714285714283</v>
      </c>
      <c r="AE250" s="6">
        <f t="shared" si="126"/>
        <v>890.35714285714289</v>
      </c>
      <c r="AF250" s="6">
        <f t="shared" si="127"/>
        <v>4.6428571428571432</v>
      </c>
      <c r="AG250" s="6">
        <f t="shared" si="128"/>
        <v>679.28571428571433</v>
      </c>
      <c r="AH250" s="6">
        <f t="shared" si="129"/>
        <v>206.42857142857142</v>
      </c>
      <c r="AI250" s="6">
        <f t="shared" si="133"/>
        <v>1.0102934024963528</v>
      </c>
    </row>
    <row r="251" spans="1:35" x14ac:dyDescent="0.25">
      <c r="A251">
        <v>248</v>
      </c>
      <c r="B251" s="1">
        <v>44100</v>
      </c>
      <c r="C251" s="4">
        <v>285026</v>
      </c>
      <c r="D251" s="4">
        <v>9459</v>
      </c>
      <c r="E251" s="4">
        <v>250104</v>
      </c>
      <c r="F251" s="4">
        <f t="shared" si="121"/>
        <v>25463</v>
      </c>
      <c r="G251" s="6">
        <f t="shared" si="130"/>
        <v>1314</v>
      </c>
      <c r="H251" s="6">
        <f t="shared" si="131"/>
        <v>8</v>
      </c>
      <c r="I251" s="6">
        <f t="shared" si="132"/>
        <v>940</v>
      </c>
      <c r="J251" s="6">
        <f t="shared" si="132"/>
        <v>366</v>
      </c>
      <c r="K251" s="4"/>
      <c r="L251" s="4"/>
      <c r="M251" s="4"/>
      <c r="N251" s="4"/>
      <c r="O251" s="6"/>
      <c r="P251" s="6"/>
      <c r="Q251" s="6"/>
      <c r="R251" s="6"/>
      <c r="S251" s="4">
        <f t="shared" si="144"/>
        <v>279435.14285714284</v>
      </c>
      <c r="T251" s="4">
        <f t="shared" si="142"/>
        <v>9422</v>
      </c>
      <c r="U251" s="4">
        <f t="shared" si="142"/>
        <v>245897.28571428571</v>
      </c>
      <c r="V251" s="4">
        <f t="shared" si="142"/>
        <v>24115.857142857141</v>
      </c>
      <c r="W251" s="6">
        <f t="shared" si="122"/>
        <v>139717.57142857142</v>
      </c>
      <c r="X251" s="6">
        <f t="shared" si="123"/>
        <v>4711</v>
      </c>
      <c r="Y251" s="6">
        <f t="shared" si="124"/>
        <v>122948.64285714286</v>
      </c>
      <c r="Z251" s="6">
        <f t="shared" si="125"/>
        <v>12057.928571428571</v>
      </c>
      <c r="AA251" s="4">
        <f t="shared" si="145"/>
        <v>1727.7142857142858</v>
      </c>
      <c r="AB251" s="4">
        <f t="shared" si="143"/>
        <v>10.142857142857142</v>
      </c>
      <c r="AC251" s="4">
        <f t="shared" si="143"/>
        <v>1370.5714285714287</v>
      </c>
      <c r="AD251" s="4">
        <f t="shared" si="143"/>
        <v>347</v>
      </c>
      <c r="AE251" s="6">
        <f t="shared" si="126"/>
        <v>863.85714285714289</v>
      </c>
      <c r="AF251" s="6">
        <f t="shared" si="127"/>
        <v>5.0714285714285712</v>
      </c>
      <c r="AG251" s="6">
        <f t="shared" si="128"/>
        <v>685.28571428571433</v>
      </c>
      <c r="AH251" s="6">
        <f t="shared" si="129"/>
        <v>173.5</v>
      </c>
      <c r="AI251" s="6">
        <f t="shared" si="133"/>
        <v>0.97547991611550255</v>
      </c>
    </row>
    <row r="252" spans="1:35" x14ac:dyDescent="0.25">
      <c r="A252">
        <v>249</v>
      </c>
      <c r="B252" s="1">
        <v>44101</v>
      </c>
      <c r="C252" s="4">
        <v>286339</v>
      </c>
      <c r="D252" s="4">
        <v>9464</v>
      </c>
      <c r="E252" s="4">
        <v>250866</v>
      </c>
      <c r="F252" s="4">
        <f t="shared" si="121"/>
        <v>26009</v>
      </c>
      <c r="G252" s="6">
        <f t="shared" si="130"/>
        <v>1313</v>
      </c>
      <c r="H252" s="6">
        <f t="shared" si="131"/>
        <v>5</v>
      </c>
      <c r="I252" s="6">
        <f t="shared" si="132"/>
        <v>762</v>
      </c>
      <c r="J252" s="6">
        <f t="shared" si="132"/>
        <v>546</v>
      </c>
      <c r="K252" s="4"/>
      <c r="L252" s="4"/>
      <c r="M252" s="4"/>
      <c r="N252" s="4"/>
      <c r="O252" s="6"/>
      <c r="P252" s="6"/>
      <c r="Q252" s="6"/>
      <c r="R252" s="6"/>
      <c r="S252" s="4">
        <f t="shared" si="144"/>
        <v>281202.85714285716</v>
      </c>
      <c r="T252" s="4">
        <f t="shared" si="142"/>
        <v>9432.5714285714294</v>
      </c>
      <c r="U252" s="4">
        <f t="shared" si="142"/>
        <v>247279.28571428571</v>
      </c>
      <c r="V252" s="4">
        <f t="shared" si="142"/>
        <v>24491</v>
      </c>
      <c r="W252" s="6">
        <f t="shared" si="122"/>
        <v>140601.42857142858</v>
      </c>
      <c r="X252" s="6">
        <f t="shared" si="123"/>
        <v>4716.2857142857147</v>
      </c>
      <c r="Y252" s="6">
        <f t="shared" si="124"/>
        <v>123639.64285714286</v>
      </c>
      <c r="Z252" s="6">
        <f t="shared" si="125"/>
        <v>12245.5</v>
      </c>
      <c r="AA252" s="4">
        <f t="shared" si="145"/>
        <v>1767.7142857142858</v>
      </c>
      <c r="AB252" s="4">
        <f t="shared" si="143"/>
        <v>10.571428571428571</v>
      </c>
      <c r="AC252" s="4">
        <f t="shared" si="143"/>
        <v>1382</v>
      </c>
      <c r="AD252" s="4">
        <f t="shared" si="143"/>
        <v>375.14285714285717</v>
      </c>
      <c r="AE252" s="6">
        <f t="shared" si="126"/>
        <v>883.85714285714289</v>
      </c>
      <c r="AF252" s="6">
        <f t="shared" si="127"/>
        <v>5.2857142857142856</v>
      </c>
      <c r="AG252" s="6">
        <f t="shared" si="128"/>
        <v>691</v>
      </c>
      <c r="AH252" s="6">
        <f t="shared" si="129"/>
        <v>187.57142857142858</v>
      </c>
      <c r="AI252" s="6">
        <f t="shared" si="133"/>
        <v>1.0179335307666995</v>
      </c>
    </row>
    <row r="253" spans="1:35" x14ac:dyDescent="0.25">
      <c r="A253">
        <v>250</v>
      </c>
      <c r="B253" s="1">
        <v>44102</v>
      </c>
      <c r="C253" s="4">
        <v>288631</v>
      </c>
      <c r="D253" s="4">
        <v>9468</v>
      </c>
      <c r="E253" s="4">
        <v>252693</v>
      </c>
      <c r="F253" s="4">
        <f t="shared" si="121"/>
        <v>26470</v>
      </c>
      <c r="G253" s="6">
        <f t="shared" si="130"/>
        <v>2292</v>
      </c>
      <c r="H253" s="6">
        <f t="shared" si="131"/>
        <v>4</v>
      </c>
      <c r="I253" s="6">
        <f t="shared" si="132"/>
        <v>1827</v>
      </c>
      <c r="J253" s="6">
        <f t="shared" si="132"/>
        <v>461</v>
      </c>
      <c r="K253" s="4"/>
      <c r="L253" s="4"/>
      <c r="M253" s="4"/>
      <c r="N253" s="4"/>
      <c r="O253" s="6"/>
      <c r="P253" s="6"/>
      <c r="Q253" s="6"/>
      <c r="R253" s="6"/>
      <c r="S253" s="4">
        <f t="shared" si="144"/>
        <v>283070.14285714284</v>
      </c>
      <c r="T253" s="4">
        <f t="shared" si="142"/>
        <v>9443.7142857142862</v>
      </c>
      <c r="U253" s="4">
        <f t="shared" si="142"/>
        <v>248713.14285714287</v>
      </c>
      <c r="V253" s="4">
        <f t="shared" si="142"/>
        <v>24913.285714285714</v>
      </c>
      <c r="W253" s="6">
        <f t="shared" si="122"/>
        <v>141535.07142857142</v>
      </c>
      <c r="X253" s="6">
        <f t="shared" si="123"/>
        <v>4721.8571428571431</v>
      </c>
      <c r="Y253" s="6">
        <f t="shared" si="124"/>
        <v>124356.57142857143</v>
      </c>
      <c r="Z253" s="6">
        <f t="shared" si="125"/>
        <v>12456.642857142857</v>
      </c>
      <c r="AA253" s="4">
        <f t="shared" si="145"/>
        <v>1867.2857142857142</v>
      </c>
      <c r="AB253" s="4">
        <f t="shared" si="143"/>
        <v>11.142857142857142</v>
      </c>
      <c r="AC253" s="4">
        <f t="shared" si="143"/>
        <v>1433.8571428571429</v>
      </c>
      <c r="AD253" s="4">
        <f t="shared" si="143"/>
        <v>422.28571428571428</v>
      </c>
      <c r="AE253" s="6">
        <f t="shared" si="126"/>
        <v>933.64285714285711</v>
      </c>
      <c r="AF253" s="6">
        <f t="shared" si="127"/>
        <v>5.5714285714285712</v>
      </c>
      <c r="AG253" s="6">
        <f t="shared" si="128"/>
        <v>716.92857142857144</v>
      </c>
      <c r="AH253" s="6">
        <f t="shared" si="129"/>
        <v>211.14285714285714</v>
      </c>
      <c r="AI253" s="6">
        <f t="shared" si="133"/>
        <v>1.0628557489022605</v>
      </c>
    </row>
    <row r="254" spans="1:35" x14ac:dyDescent="0.25">
      <c r="A254">
        <v>251</v>
      </c>
      <c r="B254" s="1">
        <v>44103</v>
      </c>
      <c r="C254" s="4">
        <v>290471</v>
      </c>
      <c r="D254" s="4">
        <v>9483</v>
      </c>
      <c r="E254" s="4">
        <v>255212</v>
      </c>
      <c r="F254" s="4">
        <f t="shared" si="121"/>
        <v>25776</v>
      </c>
      <c r="G254" s="6">
        <f t="shared" si="130"/>
        <v>1840</v>
      </c>
      <c r="H254" s="6">
        <f t="shared" si="131"/>
        <v>15</v>
      </c>
      <c r="I254" s="6">
        <f t="shared" si="132"/>
        <v>2519</v>
      </c>
      <c r="J254" s="6">
        <f t="shared" si="132"/>
        <v>-694</v>
      </c>
      <c r="K254" s="4"/>
      <c r="L254" s="4"/>
      <c r="M254" s="4"/>
      <c r="N254" s="4"/>
      <c r="O254" s="6"/>
      <c r="P254" s="6"/>
      <c r="Q254" s="6"/>
      <c r="R254" s="6"/>
      <c r="S254" s="4">
        <f t="shared" si="144"/>
        <v>284935.71428571426</v>
      </c>
      <c r="T254" s="4">
        <f t="shared" si="142"/>
        <v>9454.8571428571431</v>
      </c>
      <c r="U254" s="4">
        <f t="shared" si="142"/>
        <v>250215.85714285713</v>
      </c>
      <c r="V254" s="4">
        <f t="shared" si="142"/>
        <v>25265</v>
      </c>
      <c r="W254" s="6">
        <f t="shared" si="122"/>
        <v>142467.85714285713</v>
      </c>
      <c r="X254" s="6">
        <f t="shared" si="123"/>
        <v>4727.4285714285716</v>
      </c>
      <c r="Y254" s="6">
        <f t="shared" si="124"/>
        <v>125107.92857142857</v>
      </c>
      <c r="Z254" s="6">
        <f t="shared" si="125"/>
        <v>12632.5</v>
      </c>
      <c r="AA254" s="4">
        <f t="shared" si="145"/>
        <v>1865.5714285714287</v>
      </c>
      <c r="AB254" s="4">
        <f t="shared" si="143"/>
        <v>11.142857142857142</v>
      </c>
      <c r="AC254" s="4">
        <f t="shared" si="143"/>
        <v>1502.7142857142858</v>
      </c>
      <c r="AD254" s="4">
        <f t="shared" si="143"/>
        <v>351.71428571428572</v>
      </c>
      <c r="AE254" s="6">
        <f t="shared" si="126"/>
        <v>932.78571428571433</v>
      </c>
      <c r="AF254" s="6">
        <f t="shared" si="127"/>
        <v>5.5714285714285712</v>
      </c>
      <c r="AG254" s="6">
        <f t="shared" si="128"/>
        <v>751.35714285714289</v>
      </c>
      <c r="AH254" s="6">
        <f t="shared" si="129"/>
        <v>175.85714285714286</v>
      </c>
      <c r="AI254" s="6">
        <f t="shared" si="133"/>
        <v>1.0476534296028881</v>
      </c>
    </row>
    <row r="255" spans="1:35" x14ac:dyDescent="0.25">
      <c r="A255">
        <v>252</v>
      </c>
      <c r="B255" s="1">
        <v>44104</v>
      </c>
      <c r="C255" s="4">
        <v>292913</v>
      </c>
      <c r="D255" s="4">
        <v>9495</v>
      </c>
      <c r="E255" s="4">
        <v>256861</v>
      </c>
      <c r="F255" s="4">
        <f t="shared" si="121"/>
        <v>26557</v>
      </c>
      <c r="G255" s="6">
        <f t="shared" si="130"/>
        <v>2442</v>
      </c>
      <c r="H255" s="6">
        <f t="shared" si="131"/>
        <v>12</v>
      </c>
      <c r="I255" s="6">
        <f t="shared" si="132"/>
        <v>1649</v>
      </c>
      <c r="J255" s="6">
        <f t="shared" si="132"/>
        <v>781</v>
      </c>
      <c r="K255" s="4"/>
      <c r="L255" s="4"/>
      <c r="M255" s="4"/>
      <c r="N255" s="4"/>
      <c r="O255" s="6"/>
      <c r="P255" s="6"/>
      <c r="Q255" s="6"/>
      <c r="R255" s="6"/>
      <c r="S255" s="4">
        <f t="shared" si="144"/>
        <v>286919.71428571426</v>
      </c>
      <c r="T255" s="4">
        <f t="shared" si="142"/>
        <v>9465.1428571428569</v>
      </c>
      <c r="U255" s="4">
        <f t="shared" si="142"/>
        <v>251809.42857142858</v>
      </c>
      <c r="V255" s="4">
        <f t="shared" si="142"/>
        <v>25645.142857142859</v>
      </c>
      <c r="W255" s="6">
        <f t="shared" si="122"/>
        <v>143459.85714285713</v>
      </c>
      <c r="X255" s="6">
        <f t="shared" si="123"/>
        <v>4732.5714285714284</v>
      </c>
      <c r="Y255" s="6">
        <f t="shared" si="124"/>
        <v>125904.71428571429</v>
      </c>
      <c r="Z255" s="6">
        <f t="shared" si="125"/>
        <v>12822.571428571429</v>
      </c>
      <c r="AA255" s="4">
        <f t="shared" si="145"/>
        <v>1984</v>
      </c>
      <c r="AB255" s="4">
        <f t="shared" si="143"/>
        <v>10.285714285714286</v>
      </c>
      <c r="AC255" s="4">
        <f t="shared" si="143"/>
        <v>1593.5714285714287</v>
      </c>
      <c r="AD255" s="4">
        <f t="shared" si="143"/>
        <v>380.14285714285717</v>
      </c>
      <c r="AE255" s="6">
        <f t="shared" si="126"/>
        <v>992</v>
      </c>
      <c r="AF255" s="6">
        <f t="shared" si="127"/>
        <v>5.1428571428571432</v>
      </c>
      <c r="AG255" s="6">
        <f t="shared" si="128"/>
        <v>796.78571428571433</v>
      </c>
      <c r="AH255" s="6">
        <f t="shared" si="129"/>
        <v>190.07142857142858</v>
      </c>
      <c r="AI255" s="6">
        <f t="shared" si="133"/>
        <v>1.1483380188523233</v>
      </c>
    </row>
    <row r="256" spans="1:35" x14ac:dyDescent="0.25">
      <c r="A256">
        <v>253</v>
      </c>
      <c r="B256" s="12">
        <v>44105</v>
      </c>
      <c r="C256" s="4">
        <v>295539</v>
      </c>
      <c r="D256" s="4">
        <v>9509</v>
      </c>
      <c r="E256" s="4">
        <v>258220</v>
      </c>
      <c r="F256" s="4">
        <f t="shared" si="121"/>
        <v>27810</v>
      </c>
      <c r="G256" s="6">
        <f t="shared" si="130"/>
        <v>2626</v>
      </c>
      <c r="H256" s="6">
        <f t="shared" si="131"/>
        <v>14</v>
      </c>
      <c r="I256" s="6">
        <f t="shared" si="132"/>
        <v>1359</v>
      </c>
      <c r="J256" s="6">
        <f t="shared" si="132"/>
        <v>1253</v>
      </c>
      <c r="K256" s="4"/>
      <c r="L256" s="4"/>
      <c r="M256" s="4"/>
      <c r="N256" s="4"/>
      <c r="O256" s="6"/>
      <c r="P256" s="6">
        <f>SUM(G250:G256)</f>
        <v>14193</v>
      </c>
      <c r="Q256" s="6">
        <f>1/SQRT(P256)</f>
        <v>8.393882752764651E-3</v>
      </c>
      <c r="R256" s="6"/>
      <c r="S256" s="4">
        <f t="shared" si="144"/>
        <v>288947.28571428574</v>
      </c>
      <c r="T256" s="4">
        <f t="shared" si="142"/>
        <v>9475.5714285714294</v>
      </c>
      <c r="U256" s="4">
        <f t="shared" si="142"/>
        <v>253302.85714285713</v>
      </c>
      <c r="V256" s="4">
        <f t="shared" si="142"/>
        <v>26168.857142857141</v>
      </c>
      <c r="W256" s="6">
        <f t="shared" si="122"/>
        <v>144473.64285714287</v>
      </c>
      <c r="X256" s="6">
        <f t="shared" si="123"/>
        <v>4737.7857142857147</v>
      </c>
      <c r="Y256" s="6">
        <f t="shared" si="124"/>
        <v>126651.42857142857</v>
      </c>
      <c r="Z256" s="6">
        <f t="shared" si="125"/>
        <v>13084.428571428571</v>
      </c>
      <c r="AA256" s="13">
        <f t="shared" si="145"/>
        <v>2027.5714285714287</v>
      </c>
      <c r="AB256" s="4">
        <f t="shared" si="143"/>
        <v>10.428571428571429</v>
      </c>
      <c r="AC256" s="4">
        <f t="shared" si="143"/>
        <v>1493.4285714285713</v>
      </c>
      <c r="AD256" s="4">
        <f t="shared" si="143"/>
        <v>523.71428571428567</v>
      </c>
      <c r="AE256" s="6">
        <f t="shared" si="126"/>
        <v>1013.7857142857143</v>
      </c>
      <c r="AF256" s="6">
        <f t="shared" si="127"/>
        <v>5.2142857142857144</v>
      </c>
      <c r="AG256" s="6">
        <f t="shared" si="128"/>
        <v>746.71428571428567</v>
      </c>
      <c r="AH256" s="6">
        <f t="shared" si="129"/>
        <v>261.85714285714283</v>
      </c>
      <c r="AI256" s="6">
        <f t="shared" si="133"/>
        <v>1.1470017779214483</v>
      </c>
    </row>
    <row r="257" spans="1:35" x14ac:dyDescent="0.25">
      <c r="A257">
        <v>254</v>
      </c>
      <c r="B257" s="1">
        <v>44106</v>
      </c>
      <c r="C257" s="4">
        <v>298374</v>
      </c>
      <c r="D257" s="4">
        <v>9518</v>
      </c>
      <c r="E257" s="4">
        <v>259722</v>
      </c>
      <c r="F257" s="4">
        <f t="shared" si="121"/>
        <v>29134</v>
      </c>
      <c r="G257" s="6">
        <f t="shared" si="130"/>
        <v>2835</v>
      </c>
      <c r="H257" s="6">
        <f t="shared" si="131"/>
        <v>9</v>
      </c>
      <c r="I257" s="6">
        <f t="shared" si="132"/>
        <v>1502</v>
      </c>
      <c r="J257" s="6">
        <f t="shared" si="132"/>
        <v>1324</v>
      </c>
      <c r="K257" s="4"/>
      <c r="L257" s="4"/>
      <c r="M257" s="4"/>
      <c r="N257" s="4"/>
      <c r="O257" s="6"/>
      <c r="P257" s="6">
        <f>SUM(G245:G251)</f>
        <v>12094</v>
      </c>
      <c r="Q257" s="6">
        <f>1/SQRT(P257)</f>
        <v>9.0931638739021135E-3</v>
      </c>
      <c r="R257" s="6"/>
      <c r="S257" s="4">
        <f t="shared" si="144"/>
        <v>291041.85714285716</v>
      </c>
      <c r="T257" s="4">
        <f t="shared" si="142"/>
        <v>9485.1428571428569</v>
      </c>
      <c r="U257" s="4">
        <f t="shared" si="142"/>
        <v>254811.14285714287</v>
      </c>
      <c r="V257" s="4">
        <f t="shared" si="142"/>
        <v>26745.571428571428</v>
      </c>
      <c r="W257" s="6">
        <f t="shared" si="122"/>
        <v>145520.92857142858</v>
      </c>
      <c r="X257" s="6">
        <f t="shared" si="123"/>
        <v>4742.5714285714284</v>
      </c>
      <c r="Y257" s="6">
        <f t="shared" si="124"/>
        <v>127405.57142857143</v>
      </c>
      <c r="Z257" s="6">
        <f t="shared" si="125"/>
        <v>13372.785714285714</v>
      </c>
      <c r="AA257" s="4">
        <f t="shared" si="145"/>
        <v>2094.5714285714284</v>
      </c>
      <c r="AB257" s="4">
        <f t="shared" si="143"/>
        <v>9.5714285714285712</v>
      </c>
      <c r="AC257" s="4">
        <f t="shared" si="143"/>
        <v>1508.2857142857142</v>
      </c>
      <c r="AD257" s="4">
        <f t="shared" si="143"/>
        <v>576.71428571428567</v>
      </c>
      <c r="AE257" s="6">
        <f t="shared" si="126"/>
        <v>1047.2857142857142</v>
      </c>
      <c r="AF257" s="6">
        <f t="shared" si="127"/>
        <v>4.7857142857142856</v>
      </c>
      <c r="AG257" s="6">
        <f t="shared" si="128"/>
        <v>754.14285714285711</v>
      </c>
      <c r="AH257" s="6">
        <f t="shared" si="129"/>
        <v>288.35714285714283</v>
      </c>
      <c r="AI257" s="6">
        <f t="shared" si="133"/>
        <v>1.12171983780889</v>
      </c>
    </row>
    <row r="258" spans="1:35" x14ac:dyDescent="0.25">
      <c r="A258">
        <v>255</v>
      </c>
      <c r="B258" s="1">
        <v>44107</v>
      </c>
      <c r="C258" s="4">
        <v>300027</v>
      </c>
      <c r="D258" s="4">
        <v>9531</v>
      </c>
      <c r="E258" s="4">
        <v>260916</v>
      </c>
      <c r="F258" s="4">
        <f t="shared" si="121"/>
        <v>29580</v>
      </c>
      <c r="G258" s="6">
        <f t="shared" si="130"/>
        <v>1653</v>
      </c>
      <c r="H258" s="6">
        <f t="shared" si="131"/>
        <v>13</v>
      </c>
      <c r="I258" s="6">
        <f t="shared" si="132"/>
        <v>1194</v>
      </c>
      <c r="J258" s="6">
        <f t="shared" si="132"/>
        <v>446</v>
      </c>
      <c r="K258" s="4"/>
      <c r="L258" s="4"/>
      <c r="M258" s="4"/>
      <c r="N258" s="4"/>
      <c r="O258" s="6"/>
      <c r="P258" s="6"/>
      <c r="Q258" s="6"/>
      <c r="R258" s="6"/>
      <c r="S258" s="4">
        <f t="shared" si="144"/>
        <v>293184.85714285716</v>
      </c>
      <c r="T258" s="4">
        <f t="shared" si="142"/>
        <v>9495.4285714285706</v>
      </c>
      <c r="U258" s="4">
        <f t="shared" si="142"/>
        <v>256355.71428571429</v>
      </c>
      <c r="V258" s="4">
        <f t="shared" si="142"/>
        <v>27333.714285714286</v>
      </c>
      <c r="W258" s="6">
        <f t="shared" si="122"/>
        <v>146592.42857142858</v>
      </c>
      <c r="X258" s="6">
        <f t="shared" si="123"/>
        <v>4747.7142857142853</v>
      </c>
      <c r="Y258" s="6">
        <f t="shared" si="124"/>
        <v>128177.85714285714</v>
      </c>
      <c r="Z258" s="6">
        <f t="shared" si="125"/>
        <v>13666.857142857143</v>
      </c>
      <c r="AA258" s="4">
        <f t="shared" si="145"/>
        <v>2143</v>
      </c>
      <c r="AB258" s="4">
        <f t="shared" si="143"/>
        <v>10.285714285714286</v>
      </c>
      <c r="AC258" s="4">
        <f t="shared" si="143"/>
        <v>1544.5714285714287</v>
      </c>
      <c r="AD258" s="4">
        <f t="shared" si="143"/>
        <v>588.14285714285711</v>
      </c>
      <c r="AE258" s="6">
        <f t="shared" si="126"/>
        <v>1071.5</v>
      </c>
      <c r="AF258" s="6">
        <f t="shared" si="127"/>
        <v>5.1428571428571432</v>
      </c>
      <c r="AG258" s="6">
        <f t="shared" si="128"/>
        <v>772.28571428571433</v>
      </c>
      <c r="AH258" s="6">
        <f t="shared" si="129"/>
        <v>294.07142857142856</v>
      </c>
      <c r="AI258" s="6">
        <f t="shared" si="133"/>
        <v>1.1487097021211425</v>
      </c>
    </row>
    <row r="259" spans="1:35" x14ac:dyDescent="0.25">
      <c r="A259">
        <v>256</v>
      </c>
      <c r="B259" s="1">
        <v>44108</v>
      </c>
      <c r="C259" s="4">
        <v>301573</v>
      </c>
      <c r="D259" s="4">
        <v>9533</v>
      </c>
      <c r="E259" s="4">
        <v>262002</v>
      </c>
      <c r="F259" s="4">
        <f t="shared" si="121"/>
        <v>30038</v>
      </c>
      <c r="G259" s="6">
        <f t="shared" si="130"/>
        <v>1546</v>
      </c>
      <c r="H259" s="6">
        <f t="shared" si="131"/>
        <v>2</v>
      </c>
      <c r="I259" s="6">
        <f t="shared" si="132"/>
        <v>1086</v>
      </c>
      <c r="J259" s="6">
        <f t="shared" si="132"/>
        <v>458</v>
      </c>
      <c r="K259" s="4"/>
      <c r="L259" s="4"/>
      <c r="M259" s="4"/>
      <c r="N259" s="4"/>
      <c r="O259" s="6"/>
      <c r="P259" s="6">
        <f>P256/P257</f>
        <v>1.1735571357698031</v>
      </c>
      <c r="Q259" s="6">
        <f>P259*(Q256+Q257)</f>
        <v>2.0522048352264049E-2</v>
      </c>
      <c r="R259" s="6"/>
      <c r="S259" s="4">
        <f t="shared" si="144"/>
        <v>295361.14285714284</v>
      </c>
      <c r="T259" s="4">
        <f t="shared" si="142"/>
        <v>9505.2857142857138</v>
      </c>
      <c r="U259" s="4">
        <f t="shared" si="142"/>
        <v>257946.57142857142</v>
      </c>
      <c r="V259" s="4">
        <f t="shared" si="142"/>
        <v>27909.285714285714</v>
      </c>
      <c r="W259" s="6">
        <f t="shared" si="122"/>
        <v>147680.57142857142</v>
      </c>
      <c r="X259" s="6">
        <f t="shared" si="123"/>
        <v>4752.6428571428569</v>
      </c>
      <c r="Y259" s="6">
        <f t="shared" si="124"/>
        <v>128973.28571428571</v>
      </c>
      <c r="Z259" s="6">
        <f t="shared" si="125"/>
        <v>13954.642857142857</v>
      </c>
      <c r="AA259" s="4">
        <f t="shared" si="145"/>
        <v>2176.2857142857142</v>
      </c>
      <c r="AB259" s="4">
        <f t="shared" si="143"/>
        <v>9.8571428571428577</v>
      </c>
      <c r="AC259" s="4">
        <f t="shared" si="143"/>
        <v>1590.8571428571429</v>
      </c>
      <c r="AD259" s="4">
        <f t="shared" si="143"/>
        <v>575.57142857142856</v>
      </c>
      <c r="AE259" s="6">
        <f t="shared" si="126"/>
        <v>1088.1428571428571</v>
      </c>
      <c r="AF259" s="6">
        <f t="shared" si="127"/>
        <v>4.9285714285714288</v>
      </c>
      <c r="AG259" s="6">
        <f t="shared" si="128"/>
        <v>795.42857142857144</v>
      </c>
      <c r="AH259" s="6">
        <f t="shared" si="129"/>
        <v>287.78571428571428</v>
      </c>
      <c r="AI259" s="6">
        <f t="shared" si="133"/>
        <v>1.0969182027649769</v>
      </c>
    </row>
    <row r="260" spans="1:35" x14ac:dyDescent="0.25">
      <c r="A260">
        <v>257</v>
      </c>
      <c r="B260" s="1">
        <v>44109</v>
      </c>
      <c r="C260" s="4">
        <v>304673</v>
      </c>
      <c r="D260" s="4">
        <v>9554</v>
      </c>
      <c r="E260" s="4">
        <v>265624</v>
      </c>
      <c r="F260" s="4">
        <f t="shared" ref="F260:F323" si="146">C260-D260-E260</f>
        <v>29495</v>
      </c>
      <c r="G260" s="6">
        <f t="shared" si="130"/>
        <v>3100</v>
      </c>
      <c r="H260" s="6">
        <f t="shared" si="131"/>
        <v>21</v>
      </c>
      <c r="I260" s="6">
        <f t="shared" si="132"/>
        <v>3622</v>
      </c>
      <c r="J260" s="6">
        <f t="shared" si="132"/>
        <v>-543</v>
      </c>
      <c r="K260" s="4"/>
      <c r="L260" s="4"/>
      <c r="M260" s="4"/>
      <c r="N260" s="4"/>
      <c r="O260" s="6"/>
      <c r="P260" s="6"/>
      <c r="Q260" s="6"/>
      <c r="R260" s="6"/>
      <c r="S260" s="4">
        <f t="shared" si="144"/>
        <v>297652.85714285716</v>
      </c>
      <c r="T260" s="4">
        <f t="shared" si="144"/>
        <v>9517.5714285714294</v>
      </c>
      <c r="U260" s="4">
        <f t="shared" si="144"/>
        <v>259793.85714285713</v>
      </c>
      <c r="V260" s="4">
        <f t="shared" si="144"/>
        <v>28341.428571428572</v>
      </c>
      <c r="W260" s="6">
        <f t="shared" ref="W260:W323" si="147">S260/2</f>
        <v>148826.42857142858</v>
      </c>
      <c r="X260" s="6">
        <f t="shared" ref="X260:X323" si="148">T260/2</f>
        <v>4758.7857142857147</v>
      </c>
      <c r="Y260" s="6">
        <f t="shared" ref="Y260:Y323" si="149">U260/2</f>
        <v>129896.92857142857</v>
      </c>
      <c r="Z260" s="6">
        <f t="shared" ref="Z260:Z323" si="150">V260/2</f>
        <v>14170.714285714286</v>
      </c>
      <c r="AA260" s="4">
        <f t="shared" si="145"/>
        <v>2291.7142857142858</v>
      </c>
      <c r="AB260" s="4">
        <f t="shared" si="145"/>
        <v>12.285714285714286</v>
      </c>
      <c r="AC260" s="4">
        <f t="shared" si="145"/>
        <v>1847.2857142857142</v>
      </c>
      <c r="AD260" s="4">
        <f t="shared" si="145"/>
        <v>432.14285714285717</v>
      </c>
      <c r="AE260" s="6">
        <f t="shared" ref="AE260:AE323" si="151">1/2*AA260</f>
        <v>1145.8571428571429</v>
      </c>
      <c r="AF260" s="6">
        <f t="shared" ref="AF260:AF323" si="152">1/2*AB260</f>
        <v>6.1428571428571432</v>
      </c>
      <c r="AG260" s="6">
        <f t="shared" ref="AG260:AG323" si="153">1/2*AC260</f>
        <v>923.64285714285711</v>
      </c>
      <c r="AH260" s="6">
        <f t="shared" ref="AH260:AH323" si="154">1/2*AD260</f>
        <v>216.07142857142858</v>
      </c>
      <c r="AI260" s="6">
        <f t="shared" si="133"/>
        <v>1.1302754879165786</v>
      </c>
    </row>
    <row r="261" spans="1:35" x14ac:dyDescent="0.25">
      <c r="A261">
        <v>258</v>
      </c>
      <c r="B261" s="1">
        <v>44110</v>
      </c>
      <c r="C261" s="4">
        <v>307127</v>
      </c>
      <c r="D261" s="4">
        <v>9566</v>
      </c>
      <c r="E261" s="4">
        <v>267747</v>
      </c>
      <c r="F261" s="4">
        <f t="shared" si="146"/>
        <v>29814</v>
      </c>
      <c r="G261" s="6">
        <f t="shared" ref="G261:G324" si="155">C261-C260</f>
        <v>2454</v>
      </c>
      <c r="H261" s="6">
        <f t="shared" ref="H261:H324" si="156">D261-D260</f>
        <v>12</v>
      </c>
      <c r="I261" s="6">
        <f t="shared" ref="I261:J324" si="157">E261-E260</f>
        <v>2123</v>
      </c>
      <c r="J261" s="6">
        <f t="shared" si="157"/>
        <v>319</v>
      </c>
      <c r="K261" s="4"/>
      <c r="L261" s="4"/>
      <c r="M261" s="4"/>
      <c r="N261" s="4"/>
      <c r="O261" s="6"/>
      <c r="P261" s="6"/>
      <c r="Q261" s="6"/>
      <c r="R261" s="6"/>
      <c r="S261" s="4">
        <f t="shared" ref="S261:V276" si="158">IF(COUNT(C255:C261) &lt;&gt; 0,SUM(C255:C261)/COUNT(C255:C261),0)</f>
        <v>300032.28571428574</v>
      </c>
      <c r="T261" s="4">
        <f t="shared" si="158"/>
        <v>9529.4285714285706</v>
      </c>
      <c r="U261" s="4">
        <f t="shared" si="158"/>
        <v>261584.57142857142</v>
      </c>
      <c r="V261" s="4">
        <f t="shared" si="158"/>
        <v>28918.285714285714</v>
      </c>
      <c r="W261" s="6">
        <f t="shared" si="147"/>
        <v>150016.14285714287</v>
      </c>
      <c r="X261" s="6">
        <f t="shared" si="148"/>
        <v>4764.7142857142853</v>
      </c>
      <c r="Y261" s="6">
        <f t="shared" si="149"/>
        <v>130792.28571428571</v>
      </c>
      <c r="Z261" s="6">
        <f t="shared" si="150"/>
        <v>14459.142857142857</v>
      </c>
      <c r="AA261" s="4">
        <f t="shared" ref="AA261:AD276" si="159">IF(COUNT(G255:G261) &lt;&gt; 0,SUM(G255:G261)/COUNT(G255:G261),0)</f>
        <v>2379.4285714285716</v>
      </c>
      <c r="AB261" s="4">
        <f t="shared" si="159"/>
        <v>11.857142857142858</v>
      </c>
      <c r="AC261" s="4">
        <f t="shared" si="159"/>
        <v>1790.7142857142858</v>
      </c>
      <c r="AD261" s="4">
        <f t="shared" si="159"/>
        <v>576.85714285714289</v>
      </c>
      <c r="AE261" s="6">
        <f t="shared" si="151"/>
        <v>1189.7142857142858</v>
      </c>
      <c r="AF261" s="6">
        <f t="shared" si="152"/>
        <v>5.9285714285714288</v>
      </c>
      <c r="AG261" s="6">
        <f t="shared" si="153"/>
        <v>895.35714285714289</v>
      </c>
      <c r="AH261" s="6">
        <f t="shared" si="154"/>
        <v>288.42857142857144</v>
      </c>
      <c r="AI261" s="6">
        <f t="shared" ref="AI261:AI324" si="160">AA261/(AA257)</f>
        <v>1.1359978174873824</v>
      </c>
    </row>
    <row r="262" spans="1:35" x14ac:dyDescent="0.25">
      <c r="A262">
        <v>259</v>
      </c>
      <c r="B262" s="1">
        <v>44111</v>
      </c>
      <c r="C262" s="4">
        <v>311137</v>
      </c>
      <c r="D262" s="4">
        <v>9582</v>
      </c>
      <c r="E262" s="4">
        <v>269722</v>
      </c>
      <c r="F262" s="4">
        <f t="shared" si="146"/>
        <v>31833</v>
      </c>
      <c r="G262" s="6">
        <f t="shared" si="155"/>
        <v>4010</v>
      </c>
      <c r="H262" s="6">
        <f t="shared" si="156"/>
        <v>16</v>
      </c>
      <c r="I262" s="6">
        <f t="shared" si="157"/>
        <v>1975</v>
      </c>
      <c r="J262" s="6">
        <f t="shared" si="157"/>
        <v>2019</v>
      </c>
      <c r="K262" s="4"/>
      <c r="L262" s="4"/>
      <c r="M262" s="4"/>
      <c r="N262" s="4"/>
      <c r="O262" s="6"/>
      <c r="P262" s="6"/>
      <c r="Q262" s="6"/>
      <c r="R262" s="6"/>
      <c r="S262" s="4">
        <f t="shared" ref="S262:V277" si="161">IF(COUNT(C256:C262) &lt;&gt; 0,SUM(C256:C262)/COUNT(C256:C262),0)</f>
        <v>302635.71428571426</v>
      </c>
      <c r="T262" s="4">
        <f t="shared" si="158"/>
        <v>9541.8571428571431</v>
      </c>
      <c r="U262" s="4">
        <f t="shared" si="158"/>
        <v>263421.85714285716</v>
      </c>
      <c r="V262" s="4">
        <f t="shared" si="158"/>
        <v>29672</v>
      </c>
      <c r="W262" s="6">
        <f t="shared" si="147"/>
        <v>151317.85714285713</v>
      </c>
      <c r="X262" s="6">
        <f t="shared" si="148"/>
        <v>4770.9285714285716</v>
      </c>
      <c r="Y262" s="6">
        <f t="shared" si="149"/>
        <v>131710.92857142858</v>
      </c>
      <c r="Z262" s="6">
        <f t="shared" si="150"/>
        <v>14836</v>
      </c>
      <c r="AA262" s="4">
        <f t="shared" ref="AA262:AD277" si="162">IF(COUNT(G256:G262) &lt;&gt; 0,SUM(G256:G262)/COUNT(G256:G262),0)</f>
        <v>2603.4285714285716</v>
      </c>
      <c r="AB262" s="4">
        <f t="shared" si="159"/>
        <v>12.428571428571429</v>
      </c>
      <c r="AC262" s="4">
        <f t="shared" si="159"/>
        <v>1837.2857142857142</v>
      </c>
      <c r="AD262" s="4">
        <f t="shared" si="159"/>
        <v>753.71428571428567</v>
      </c>
      <c r="AE262" s="6">
        <f t="shared" si="151"/>
        <v>1301.7142857142858</v>
      </c>
      <c r="AF262" s="6">
        <f t="shared" si="152"/>
        <v>6.2142857142857144</v>
      </c>
      <c r="AG262" s="6">
        <f t="shared" si="153"/>
        <v>918.64285714285711</v>
      </c>
      <c r="AH262" s="6">
        <f t="shared" si="154"/>
        <v>376.85714285714283</v>
      </c>
      <c r="AI262" s="6">
        <f t="shared" si="160"/>
        <v>1.2148523431771217</v>
      </c>
    </row>
    <row r="263" spans="1:35" x14ac:dyDescent="0.25">
      <c r="A263">
        <v>260</v>
      </c>
      <c r="B263" s="1">
        <v>44112</v>
      </c>
      <c r="C263" s="4">
        <v>315941</v>
      </c>
      <c r="D263" s="4">
        <v>9594</v>
      </c>
      <c r="E263" s="4">
        <v>271960</v>
      </c>
      <c r="F263" s="4">
        <f t="shared" si="146"/>
        <v>34387</v>
      </c>
      <c r="G263" s="6">
        <f t="shared" si="155"/>
        <v>4804</v>
      </c>
      <c r="H263" s="6">
        <f t="shared" si="156"/>
        <v>12</v>
      </c>
      <c r="I263" s="6">
        <f t="shared" si="157"/>
        <v>2238</v>
      </c>
      <c r="J263" s="6">
        <f t="shared" si="157"/>
        <v>2554</v>
      </c>
      <c r="K263" s="4"/>
      <c r="L263" s="4"/>
      <c r="M263" s="4"/>
      <c r="N263" s="4"/>
      <c r="O263" s="6"/>
      <c r="P263" s="6"/>
      <c r="Q263" s="6"/>
      <c r="R263" s="6"/>
      <c r="S263" s="4">
        <f t="shared" si="161"/>
        <v>305550.28571428574</v>
      </c>
      <c r="T263" s="4">
        <f t="shared" si="158"/>
        <v>9554</v>
      </c>
      <c r="U263" s="4">
        <f t="shared" si="158"/>
        <v>265384.71428571426</v>
      </c>
      <c r="V263" s="4">
        <f t="shared" si="158"/>
        <v>30611.571428571428</v>
      </c>
      <c r="W263" s="6">
        <f t="shared" si="147"/>
        <v>152775.14285714287</v>
      </c>
      <c r="X263" s="6">
        <f t="shared" si="148"/>
        <v>4777</v>
      </c>
      <c r="Y263" s="6">
        <f t="shared" si="149"/>
        <v>132692.35714285713</v>
      </c>
      <c r="Z263" s="6">
        <f t="shared" si="150"/>
        <v>15305.785714285714</v>
      </c>
      <c r="AA263" s="4">
        <f t="shared" si="162"/>
        <v>2914.5714285714284</v>
      </c>
      <c r="AB263" s="4">
        <f t="shared" si="159"/>
        <v>12.142857142857142</v>
      </c>
      <c r="AC263" s="4">
        <f t="shared" si="159"/>
        <v>1962.8571428571429</v>
      </c>
      <c r="AD263" s="4">
        <f t="shared" si="159"/>
        <v>939.57142857142856</v>
      </c>
      <c r="AE263" s="6">
        <f t="shared" si="151"/>
        <v>1457.2857142857142</v>
      </c>
      <c r="AF263" s="6">
        <f t="shared" si="152"/>
        <v>6.0714285714285712</v>
      </c>
      <c r="AG263" s="6">
        <f t="shared" si="153"/>
        <v>981.42857142857144</v>
      </c>
      <c r="AH263" s="6">
        <f t="shared" si="154"/>
        <v>469.78571428571428</v>
      </c>
      <c r="AI263" s="6">
        <f t="shared" si="160"/>
        <v>1.3392411710647236</v>
      </c>
    </row>
    <row r="264" spans="1:35" x14ac:dyDescent="0.25">
      <c r="A264">
        <v>261</v>
      </c>
      <c r="B264" s="1">
        <v>44113</v>
      </c>
      <c r="C264" s="4">
        <v>320495</v>
      </c>
      <c r="D264" s="4">
        <v>9599</v>
      </c>
      <c r="E264" s="4">
        <v>273718</v>
      </c>
      <c r="F264" s="4">
        <f t="shared" si="146"/>
        <v>37178</v>
      </c>
      <c r="G264" s="6">
        <f t="shared" si="155"/>
        <v>4554</v>
      </c>
      <c r="H264" s="6">
        <f t="shared" si="156"/>
        <v>5</v>
      </c>
      <c r="I264" s="6">
        <f t="shared" si="157"/>
        <v>1758</v>
      </c>
      <c r="J264" s="6">
        <f t="shared" si="157"/>
        <v>2791</v>
      </c>
      <c r="K264" s="4"/>
      <c r="L264" s="4"/>
      <c r="M264" s="4"/>
      <c r="N264" s="4"/>
      <c r="O264" s="6"/>
      <c r="P264" s="6"/>
      <c r="Q264" s="6"/>
      <c r="R264" s="6"/>
      <c r="S264" s="4">
        <f t="shared" si="161"/>
        <v>308710.42857142858</v>
      </c>
      <c r="T264" s="4">
        <f t="shared" si="158"/>
        <v>9565.5714285714294</v>
      </c>
      <c r="U264" s="4">
        <f t="shared" si="158"/>
        <v>267384.14285714284</v>
      </c>
      <c r="V264" s="4">
        <f t="shared" si="158"/>
        <v>31760.714285714286</v>
      </c>
      <c r="W264" s="6">
        <f t="shared" si="147"/>
        <v>154355.21428571429</v>
      </c>
      <c r="X264" s="6">
        <f t="shared" si="148"/>
        <v>4782.7857142857147</v>
      </c>
      <c r="Y264" s="6">
        <f t="shared" si="149"/>
        <v>133692.07142857142</v>
      </c>
      <c r="Z264" s="6">
        <f t="shared" si="150"/>
        <v>15880.357142857143</v>
      </c>
      <c r="AA264" s="4">
        <f t="shared" si="162"/>
        <v>3160.1428571428573</v>
      </c>
      <c r="AB264" s="4">
        <f t="shared" si="159"/>
        <v>11.571428571428571</v>
      </c>
      <c r="AC264" s="4">
        <f t="shared" si="159"/>
        <v>1999.4285714285713</v>
      </c>
      <c r="AD264" s="4">
        <f t="shared" si="159"/>
        <v>1149.1428571428571</v>
      </c>
      <c r="AE264" s="6">
        <f t="shared" si="151"/>
        <v>1580.0714285714287</v>
      </c>
      <c r="AF264" s="6">
        <f t="shared" si="152"/>
        <v>5.7857142857142856</v>
      </c>
      <c r="AG264" s="6">
        <f t="shared" si="153"/>
        <v>999.71428571428567</v>
      </c>
      <c r="AH264" s="6">
        <f t="shared" si="154"/>
        <v>574.57142857142856</v>
      </c>
      <c r="AI264" s="6">
        <f t="shared" si="160"/>
        <v>1.3789427752150605</v>
      </c>
    </row>
    <row r="265" spans="1:35" x14ac:dyDescent="0.25">
      <c r="A265">
        <v>262</v>
      </c>
      <c r="B265" s="1">
        <v>44114</v>
      </c>
      <c r="C265" s="4">
        <v>323463</v>
      </c>
      <c r="D265" s="4">
        <v>9620</v>
      </c>
      <c r="E265" s="4">
        <v>274934</v>
      </c>
      <c r="F265" s="4">
        <f t="shared" si="146"/>
        <v>38909</v>
      </c>
      <c r="G265" s="6">
        <f t="shared" si="155"/>
        <v>2968</v>
      </c>
      <c r="H265" s="6">
        <f t="shared" si="156"/>
        <v>21</v>
      </c>
      <c r="I265" s="6">
        <f t="shared" si="157"/>
        <v>1216</v>
      </c>
      <c r="J265" s="6">
        <f t="shared" si="157"/>
        <v>1731</v>
      </c>
      <c r="K265" s="4"/>
      <c r="L265" s="4"/>
      <c r="M265" s="4"/>
      <c r="N265" s="4"/>
      <c r="O265" s="6"/>
      <c r="P265" s="6"/>
      <c r="Q265" s="6"/>
      <c r="R265" s="6"/>
      <c r="S265" s="4">
        <f t="shared" si="161"/>
        <v>312058.42857142858</v>
      </c>
      <c r="T265" s="4">
        <f t="shared" si="158"/>
        <v>9578.2857142857138</v>
      </c>
      <c r="U265" s="4">
        <f t="shared" si="158"/>
        <v>269386.71428571426</v>
      </c>
      <c r="V265" s="4">
        <f t="shared" si="158"/>
        <v>33093.428571428572</v>
      </c>
      <c r="W265" s="6">
        <f t="shared" si="147"/>
        <v>156029.21428571429</v>
      </c>
      <c r="X265" s="6">
        <f t="shared" si="148"/>
        <v>4789.1428571428569</v>
      </c>
      <c r="Y265" s="6">
        <f t="shared" si="149"/>
        <v>134693.35714285713</v>
      </c>
      <c r="Z265" s="6">
        <f t="shared" si="150"/>
        <v>16546.714285714286</v>
      </c>
      <c r="AA265" s="4">
        <f t="shared" si="162"/>
        <v>3348</v>
      </c>
      <c r="AB265" s="4">
        <f t="shared" si="159"/>
        <v>12.714285714285714</v>
      </c>
      <c r="AC265" s="4">
        <f t="shared" si="159"/>
        <v>2002.5714285714287</v>
      </c>
      <c r="AD265" s="4">
        <f t="shared" si="159"/>
        <v>1332.7142857142858</v>
      </c>
      <c r="AE265" s="6">
        <f t="shared" si="151"/>
        <v>1674</v>
      </c>
      <c r="AF265" s="6">
        <f t="shared" si="152"/>
        <v>6.3571428571428568</v>
      </c>
      <c r="AG265" s="6">
        <f t="shared" si="153"/>
        <v>1001.2857142857143</v>
      </c>
      <c r="AH265" s="6">
        <f t="shared" si="154"/>
        <v>666.35714285714289</v>
      </c>
      <c r="AI265" s="6">
        <f t="shared" si="160"/>
        <v>1.4070605187319885</v>
      </c>
    </row>
    <row r="266" spans="1:35" x14ac:dyDescent="0.25">
      <c r="A266">
        <v>263</v>
      </c>
      <c r="B266" s="1">
        <v>44115</v>
      </c>
      <c r="C266" s="4">
        <v>326309</v>
      </c>
      <c r="D266" s="4">
        <v>9626</v>
      </c>
      <c r="E266" s="4">
        <v>276983</v>
      </c>
      <c r="F266" s="4">
        <f t="shared" si="146"/>
        <v>39700</v>
      </c>
      <c r="G266" s="6">
        <f t="shared" si="155"/>
        <v>2846</v>
      </c>
      <c r="H266" s="6">
        <f t="shared" si="156"/>
        <v>6</v>
      </c>
      <c r="I266" s="6">
        <f t="shared" si="157"/>
        <v>2049</v>
      </c>
      <c r="J266" s="6">
        <f t="shared" si="157"/>
        <v>791</v>
      </c>
      <c r="K266" s="4"/>
      <c r="L266" s="4"/>
      <c r="M266" s="4"/>
      <c r="N266" s="4"/>
      <c r="O266" s="6"/>
      <c r="P266" s="6"/>
      <c r="Q266" s="6"/>
      <c r="R266" s="6"/>
      <c r="S266" s="4">
        <f t="shared" si="161"/>
        <v>315592.14285714284</v>
      </c>
      <c r="T266" s="4">
        <f t="shared" si="158"/>
        <v>9591.5714285714294</v>
      </c>
      <c r="U266" s="4">
        <f t="shared" si="158"/>
        <v>271526.85714285716</v>
      </c>
      <c r="V266" s="4">
        <f t="shared" si="158"/>
        <v>34473.714285714283</v>
      </c>
      <c r="W266" s="6">
        <f t="shared" si="147"/>
        <v>157796.07142857142</v>
      </c>
      <c r="X266" s="6">
        <f t="shared" si="148"/>
        <v>4795.7857142857147</v>
      </c>
      <c r="Y266" s="6">
        <f t="shared" si="149"/>
        <v>135763.42857142858</v>
      </c>
      <c r="Z266" s="6">
        <f t="shared" si="150"/>
        <v>17236.857142857141</v>
      </c>
      <c r="AA266" s="4">
        <f t="shared" si="162"/>
        <v>3533.7142857142858</v>
      </c>
      <c r="AB266" s="4">
        <f t="shared" si="159"/>
        <v>13.285714285714286</v>
      </c>
      <c r="AC266" s="4">
        <f t="shared" si="159"/>
        <v>2140.1428571428573</v>
      </c>
      <c r="AD266" s="4">
        <f t="shared" si="159"/>
        <v>1380.2857142857142</v>
      </c>
      <c r="AE266" s="6">
        <f t="shared" si="151"/>
        <v>1766.8571428571429</v>
      </c>
      <c r="AF266" s="6">
        <f t="shared" si="152"/>
        <v>6.6428571428571432</v>
      </c>
      <c r="AG266" s="6">
        <f t="shared" si="153"/>
        <v>1070.0714285714287</v>
      </c>
      <c r="AH266" s="6">
        <f t="shared" si="154"/>
        <v>690.14285714285711</v>
      </c>
      <c r="AI266" s="6">
        <f t="shared" si="160"/>
        <v>1.3573309920983319</v>
      </c>
    </row>
    <row r="267" spans="1:35" x14ac:dyDescent="0.25">
      <c r="A267">
        <v>264</v>
      </c>
      <c r="B267" s="1">
        <v>44116</v>
      </c>
      <c r="C267" s="4">
        <v>332850</v>
      </c>
      <c r="D267" s="4">
        <v>9640</v>
      </c>
      <c r="E267" s="4">
        <v>278391</v>
      </c>
      <c r="F267" s="4">
        <f t="shared" si="146"/>
        <v>44819</v>
      </c>
      <c r="G267" s="6">
        <f t="shared" si="155"/>
        <v>6541</v>
      </c>
      <c r="H267" s="6">
        <f t="shared" si="156"/>
        <v>14</v>
      </c>
      <c r="I267" s="6">
        <f t="shared" si="157"/>
        <v>1408</v>
      </c>
      <c r="J267" s="6">
        <f t="shared" si="157"/>
        <v>5119</v>
      </c>
      <c r="K267" s="4"/>
      <c r="L267" s="4"/>
      <c r="M267" s="4"/>
      <c r="N267" s="4"/>
      <c r="O267" s="6"/>
      <c r="P267" s="6"/>
      <c r="Q267" s="6"/>
      <c r="R267" s="6"/>
      <c r="S267" s="4">
        <f t="shared" si="161"/>
        <v>319617.42857142858</v>
      </c>
      <c r="T267" s="4">
        <f t="shared" si="158"/>
        <v>9603.8571428571431</v>
      </c>
      <c r="U267" s="4">
        <f t="shared" si="158"/>
        <v>273350.71428571426</v>
      </c>
      <c r="V267" s="4">
        <f t="shared" si="158"/>
        <v>36662.857142857145</v>
      </c>
      <c r="W267" s="6">
        <f t="shared" si="147"/>
        <v>159808.71428571429</v>
      </c>
      <c r="X267" s="6">
        <f t="shared" si="148"/>
        <v>4801.9285714285716</v>
      </c>
      <c r="Y267" s="6">
        <f t="shared" si="149"/>
        <v>136675.35714285713</v>
      </c>
      <c r="Z267" s="6">
        <f t="shared" si="150"/>
        <v>18331.428571428572</v>
      </c>
      <c r="AA267" s="4">
        <f t="shared" si="162"/>
        <v>4025.2857142857142</v>
      </c>
      <c r="AB267" s="4">
        <f t="shared" si="159"/>
        <v>12.285714285714286</v>
      </c>
      <c r="AC267" s="4">
        <f t="shared" si="159"/>
        <v>1823.8571428571429</v>
      </c>
      <c r="AD267" s="4">
        <f t="shared" si="159"/>
        <v>2189.1428571428573</v>
      </c>
      <c r="AE267" s="6">
        <f t="shared" si="151"/>
        <v>2012.6428571428571</v>
      </c>
      <c r="AF267" s="6">
        <f t="shared" si="152"/>
        <v>6.1428571428571432</v>
      </c>
      <c r="AG267" s="6">
        <f t="shared" si="153"/>
        <v>911.92857142857144</v>
      </c>
      <c r="AH267" s="6">
        <f t="shared" si="154"/>
        <v>1094.5714285714287</v>
      </c>
      <c r="AI267" s="6">
        <f t="shared" si="160"/>
        <v>1.3810900892069404</v>
      </c>
    </row>
    <row r="268" spans="1:35" x14ac:dyDescent="0.25">
      <c r="A268">
        <v>265</v>
      </c>
      <c r="B268" s="1">
        <v>44117</v>
      </c>
      <c r="C268" s="4">
        <v>337314</v>
      </c>
      <c r="D268" s="4">
        <v>9682</v>
      </c>
      <c r="E268" s="4">
        <v>280533</v>
      </c>
      <c r="F268" s="4">
        <f t="shared" si="146"/>
        <v>47099</v>
      </c>
      <c r="G268" s="6">
        <f t="shared" si="155"/>
        <v>4464</v>
      </c>
      <c r="H268" s="6">
        <f t="shared" si="156"/>
        <v>42</v>
      </c>
      <c r="I268" s="6">
        <f t="shared" si="157"/>
        <v>2142</v>
      </c>
      <c r="J268" s="6">
        <f t="shared" si="157"/>
        <v>2280</v>
      </c>
      <c r="K268" s="4"/>
      <c r="L268" s="4"/>
      <c r="M268" s="4"/>
      <c r="N268" s="4"/>
      <c r="O268" s="6"/>
      <c r="P268" s="6"/>
      <c r="Q268" s="6"/>
      <c r="R268" s="6"/>
      <c r="S268" s="4">
        <f t="shared" si="161"/>
        <v>323929.85714285716</v>
      </c>
      <c r="T268" s="4">
        <f t="shared" si="158"/>
        <v>9620.4285714285706</v>
      </c>
      <c r="U268" s="4">
        <f t="shared" si="158"/>
        <v>275177.28571428574</v>
      </c>
      <c r="V268" s="4">
        <f t="shared" si="158"/>
        <v>39132.142857142855</v>
      </c>
      <c r="W268" s="6">
        <f t="shared" si="147"/>
        <v>161964.92857142858</v>
      </c>
      <c r="X268" s="6">
        <f t="shared" si="148"/>
        <v>4810.2142857142853</v>
      </c>
      <c r="Y268" s="6">
        <f t="shared" si="149"/>
        <v>137588.64285714287</v>
      </c>
      <c r="Z268" s="6">
        <f t="shared" si="150"/>
        <v>19566.071428571428</v>
      </c>
      <c r="AA268" s="4">
        <f t="shared" si="162"/>
        <v>4312.4285714285716</v>
      </c>
      <c r="AB268" s="4">
        <f t="shared" si="159"/>
        <v>16.571428571428573</v>
      </c>
      <c r="AC268" s="4">
        <f t="shared" si="159"/>
        <v>1826.5714285714287</v>
      </c>
      <c r="AD268" s="4">
        <f t="shared" si="159"/>
        <v>2469.2857142857142</v>
      </c>
      <c r="AE268" s="6">
        <f t="shared" si="151"/>
        <v>2156.2142857142858</v>
      </c>
      <c r="AF268" s="6">
        <f t="shared" si="152"/>
        <v>8.2857142857142865</v>
      </c>
      <c r="AG268" s="6">
        <f t="shared" si="153"/>
        <v>913.28571428571433</v>
      </c>
      <c r="AH268" s="6">
        <f t="shared" si="154"/>
        <v>1234.6428571428571</v>
      </c>
      <c r="AI268" s="6">
        <f t="shared" si="160"/>
        <v>1.3646308937208986</v>
      </c>
    </row>
    <row r="269" spans="1:35" x14ac:dyDescent="0.25">
      <c r="A269">
        <v>266</v>
      </c>
      <c r="B269" s="1">
        <v>44118</v>
      </c>
      <c r="C269" s="4">
        <v>344487</v>
      </c>
      <c r="D269" s="4">
        <v>9716</v>
      </c>
      <c r="E269" s="4">
        <v>283656</v>
      </c>
      <c r="F269" s="4">
        <f t="shared" si="146"/>
        <v>51115</v>
      </c>
      <c r="G269" s="6">
        <f t="shared" si="155"/>
        <v>7173</v>
      </c>
      <c r="H269" s="6">
        <f t="shared" si="156"/>
        <v>34</v>
      </c>
      <c r="I269" s="6">
        <f t="shared" si="157"/>
        <v>3123</v>
      </c>
      <c r="J269" s="6">
        <f t="shared" si="157"/>
        <v>4016</v>
      </c>
      <c r="K269" s="4"/>
      <c r="L269" s="4"/>
      <c r="M269" s="4"/>
      <c r="N269" s="4"/>
      <c r="O269" s="6"/>
      <c r="P269" s="6"/>
      <c r="Q269" s="6"/>
      <c r="R269" s="6"/>
      <c r="S269" s="4">
        <f t="shared" si="161"/>
        <v>328694.14285714284</v>
      </c>
      <c r="T269" s="4">
        <f t="shared" si="158"/>
        <v>9639.5714285714294</v>
      </c>
      <c r="U269" s="4">
        <f t="shared" si="158"/>
        <v>277167.85714285716</v>
      </c>
      <c r="V269" s="4">
        <f t="shared" si="158"/>
        <v>41886.714285714283</v>
      </c>
      <c r="W269" s="6">
        <f t="shared" si="147"/>
        <v>164347.07142857142</v>
      </c>
      <c r="X269" s="6">
        <f t="shared" si="148"/>
        <v>4819.7857142857147</v>
      </c>
      <c r="Y269" s="6">
        <f t="shared" si="149"/>
        <v>138583.92857142858</v>
      </c>
      <c r="Z269" s="6">
        <f t="shared" si="150"/>
        <v>20943.357142857141</v>
      </c>
      <c r="AA269" s="4">
        <f t="shared" si="162"/>
        <v>4764.2857142857147</v>
      </c>
      <c r="AB269" s="4">
        <f t="shared" si="159"/>
        <v>19.142857142857142</v>
      </c>
      <c r="AC269" s="4">
        <f t="shared" si="159"/>
        <v>1990.5714285714287</v>
      </c>
      <c r="AD269" s="4">
        <f t="shared" si="159"/>
        <v>2754.5714285714284</v>
      </c>
      <c r="AE269" s="6">
        <f t="shared" si="151"/>
        <v>2382.1428571428573</v>
      </c>
      <c r="AF269" s="6">
        <f t="shared" si="152"/>
        <v>9.5714285714285712</v>
      </c>
      <c r="AG269" s="6">
        <f t="shared" si="153"/>
        <v>995.28571428571433</v>
      </c>
      <c r="AH269" s="6">
        <f t="shared" si="154"/>
        <v>1377.2857142857142</v>
      </c>
      <c r="AI269" s="6">
        <f t="shared" si="160"/>
        <v>1.4230244068953748</v>
      </c>
    </row>
    <row r="270" spans="1:35" x14ac:dyDescent="0.25">
      <c r="A270">
        <v>267</v>
      </c>
      <c r="B270" s="1">
        <v>44119</v>
      </c>
      <c r="C270" s="4">
        <v>352107</v>
      </c>
      <c r="D270" s="4">
        <v>9739</v>
      </c>
      <c r="E270" s="4">
        <v>286137</v>
      </c>
      <c r="F270" s="4">
        <f t="shared" si="146"/>
        <v>56231</v>
      </c>
      <c r="G270" s="6">
        <f t="shared" si="155"/>
        <v>7620</v>
      </c>
      <c r="H270" s="6">
        <f t="shared" si="156"/>
        <v>23</v>
      </c>
      <c r="I270" s="6">
        <f t="shared" si="157"/>
        <v>2481</v>
      </c>
      <c r="J270" s="6">
        <f t="shared" si="157"/>
        <v>5116</v>
      </c>
      <c r="K270" s="4"/>
      <c r="L270" s="4"/>
      <c r="M270" s="4"/>
      <c r="N270" s="4"/>
      <c r="O270" s="6"/>
      <c r="P270" s="6"/>
      <c r="Q270" s="6"/>
      <c r="R270" s="6"/>
      <c r="S270" s="4">
        <f t="shared" si="161"/>
        <v>333860.71428571426</v>
      </c>
      <c r="T270" s="4">
        <f t="shared" si="158"/>
        <v>9660.2857142857138</v>
      </c>
      <c r="U270" s="4">
        <f t="shared" si="158"/>
        <v>279193.14285714284</v>
      </c>
      <c r="V270" s="4">
        <f t="shared" si="158"/>
        <v>45007.285714285717</v>
      </c>
      <c r="W270" s="6">
        <f t="shared" si="147"/>
        <v>166930.35714285713</v>
      </c>
      <c r="X270" s="6">
        <f t="shared" si="148"/>
        <v>4830.1428571428569</v>
      </c>
      <c r="Y270" s="6">
        <f t="shared" si="149"/>
        <v>139596.57142857142</v>
      </c>
      <c r="Z270" s="6">
        <f t="shared" si="150"/>
        <v>22503.642857142859</v>
      </c>
      <c r="AA270" s="4">
        <f t="shared" si="162"/>
        <v>5166.5714285714284</v>
      </c>
      <c r="AB270" s="4">
        <f t="shared" si="159"/>
        <v>20.714285714285715</v>
      </c>
      <c r="AC270" s="4">
        <f t="shared" si="159"/>
        <v>2025.2857142857142</v>
      </c>
      <c r="AD270" s="4">
        <f t="shared" si="159"/>
        <v>3120.5714285714284</v>
      </c>
      <c r="AE270" s="6">
        <f t="shared" si="151"/>
        <v>2583.2857142857142</v>
      </c>
      <c r="AF270" s="6">
        <f t="shared" si="152"/>
        <v>10.357142857142858</v>
      </c>
      <c r="AG270" s="6">
        <f t="shared" si="153"/>
        <v>1012.6428571428571</v>
      </c>
      <c r="AH270" s="6">
        <f t="shared" si="154"/>
        <v>1560.2857142857142</v>
      </c>
      <c r="AI270" s="6">
        <f t="shared" si="160"/>
        <v>1.4620795601552392</v>
      </c>
    </row>
    <row r="271" spans="1:35" x14ac:dyDescent="0.25">
      <c r="A271">
        <v>268</v>
      </c>
      <c r="B271" s="1">
        <v>44120</v>
      </c>
      <c r="C271" s="4">
        <v>359802</v>
      </c>
      <c r="D271" s="4">
        <v>9773</v>
      </c>
      <c r="E271" s="4">
        <v>289027</v>
      </c>
      <c r="F271" s="4">
        <f t="shared" si="146"/>
        <v>61002</v>
      </c>
      <c r="G271" s="6">
        <f t="shared" si="155"/>
        <v>7695</v>
      </c>
      <c r="H271" s="6">
        <f t="shared" si="156"/>
        <v>34</v>
      </c>
      <c r="I271" s="6">
        <f t="shared" si="157"/>
        <v>2890</v>
      </c>
      <c r="J271" s="6">
        <f t="shared" si="157"/>
        <v>4771</v>
      </c>
      <c r="K271" s="4"/>
      <c r="L271" s="4"/>
      <c r="M271" s="4"/>
      <c r="N271" s="4"/>
      <c r="O271" s="6"/>
      <c r="P271" s="6"/>
      <c r="Q271" s="6"/>
      <c r="R271" s="6"/>
      <c r="S271" s="4">
        <f t="shared" si="161"/>
        <v>339476</v>
      </c>
      <c r="T271" s="4">
        <f t="shared" si="158"/>
        <v>9685.1428571428569</v>
      </c>
      <c r="U271" s="4">
        <f t="shared" si="158"/>
        <v>281380.14285714284</v>
      </c>
      <c r="V271" s="4">
        <f t="shared" si="158"/>
        <v>48410.714285714283</v>
      </c>
      <c r="W271" s="6">
        <f t="shared" si="147"/>
        <v>169738</v>
      </c>
      <c r="X271" s="6">
        <f t="shared" si="148"/>
        <v>4842.5714285714284</v>
      </c>
      <c r="Y271" s="6">
        <f t="shared" si="149"/>
        <v>140690.07142857142</v>
      </c>
      <c r="Z271" s="6">
        <f t="shared" si="150"/>
        <v>24205.357142857141</v>
      </c>
      <c r="AA271" s="4">
        <f t="shared" si="162"/>
        <v>5615.2857142857147</v>
      </c>
      <c r="AB271" s="4">
        <f t="shared" si="159"/>
        <v>24.857142857142858</v>
      </c>
      <c r="AC271" s="4">
        <f t="shared" si="159"/>
        <v>2187</v>
      </c>
      <c r="AD271" s="4">
        <f t="shared" si="159"/>
        <v>3403.4285714285716</v>
      </c>
      <c r="AE271" s="6">
        <f t="shared" si="151"/>
        <v>2807.6428571428573</v>
      </c>
      <c r="AF271" s="6">
        <f t="shared" si="152"/>
        <v>12.428571428571429</v>
      </c>
      <c r="AG271" s="6">
        <f t="shared" si="153"/>
        <v>1093.5</v>
      </c>
      <c r="AH271" s="6">
        <f t="shared" si="154"/>
        <v>1701.7142857142858</v>
      </c>
      <c r="AI271" s="6">
        <f t="shared" si="160"/>
        <v>1.3950030166447813</v>
      </c>
    </row>
    <row r="272" spans="1:35" x14ac:dyDescent="0.25">
      <c r="A272">
        <v>269</v>
      </c>
      <c r="B272" s="1">
        <v>44121</v>
      </c>
      <c r="C272" s="4">
        <v>364664</v>
      </c>
      <c r="D272" s="4">
        <v>9785</v>
      </c>
      <c r="E272" s="4">
        <v>291129</v>
      </c>
      <c r="F272" s="4">
        <f t="shared" si="146"/>
        <v>63750</v>
      </c>
      <c r="G272" s="6">
        <f t="shared" si="155"/>
        <v>4862</v>
      </c>
      <c r="H272" s="6">
        <f t="shared" si="156"/>
        <v>12</v>
      </c>
      <c r="I272" s="6">
        <f t="shared" si="157"/>
        <v>2102</v>
      </c>
      <c r="J272" s="6">
        <f t="shared" si="157"/>
        <v>2748</v>
      </c>
      <c r="K272" s="4"/>
      <c r="L272" s="4"/>
      <c r="M272" s="4"/>
      <c r="N272" s="4"/>
      <c r="O272" s="6"/>
      <c r="P272" s="6"/>
      <c r="Q272" s="6"/>
      <c r="R272" s="6"/>
      <c r="S272" s="4">
        <f t="shared" si="161"/>
        <v>345361.85714285716</v>
      </c>
      <c r="T272" s="4">
        <f t="shared" si="158"/>
        <v>9708.7142857142862</v>
      </c>
      <c r="U272" s="4">
        <f t="shared" si="158"/>
        <v>283693.71428571426</v>
      </c>
      <c r="V272" s="4">
        <f t="shared" si="158"/>
        <v>51959.428571428572</v>
      </c>
      <c r="W272" s="6">
        <f t="shared" si="147"/>
        <v>172680.92857142858</v>
      </c>
      <c r="X272" s="6">
        <f t="shared" si="148"/>
        <v>4854.3571428571431</v>
      </c>
      <c r="Y272" s="6">
        <f t="shared" si="149"/>
        <v>141846.85714285713</v>
      </c>
      <c r="Z272" s="6">
        <f t="shared" si="150"/>
        <v>25979.714285714286</v>
      </c>
      <c r="AA272" s="4">
        <f t="shared" si="162"/>
        <v>5885.8571428571431</v>
      </c>
      <c r="AB272" s="4">
        <f t="shared" si="159"/>
        <v>23.571428571428573</v>
      </c>
      <c r="AC272" s="4">
        <f t="shared" si="159"/>
        <v>2313.5714285714284</v>
      </c>
      <c r="AD272" s="4">
        <f t="shared" si="159"/>
        <v>3548.7142857142858</v>
      </c>
      <c r="AE272" s="6">
        <f t="shared" si="151"/>
        <v>2942.9285714285716</v>
      </c>
      <c r="AF272" s="6">
        <f t="shared" si="152"/>
        <v>11.785714285714286</v>
      </c>
      <c r="AG272" s="6">
        <f t="shared" si="153"/>
        <v>1156.7857142857142</v>
      </c>
      <c r="AH272" s="6">
        <f t="shared" si="154"/>
        <v>1774.3571428571429</v>
      </c>
      <c r="AI272" s="6">
        <f t="shared" si="160"/>
        <v>1.3648590452843941</v>
      </c>
    </row>
    <row r="273" spans="1:35" x14ac:dyDescent="0.25">
      <c r="A273">
        <v>270</v>
      </c>
      <c r="B273" s="1">
        <v>44122</v>
      </c>
      <c r="C273" s="4">
        <v>368671</v>
      </c>
      <c r="D273" s="4">
        <v>9798</v>
      </c>
      <c r="E273" s="4">
        <v>293447</v>
      </c>
      <c r="F273" s="4">
        <f t="shared" si="146"/>
        <v>65426</v>
      </c>
      <c r="G273" s="6">
        <f t="shared" si="155"/>
        <v>4007</v>
      </c>
      <c r="H273" s="6">
        <f t="shared" si="156"/>
        <v>13</v>
      </c>
      <c r="I273" s="6">
        <f t="shared" si="157"/>
        <v>2318</v>
      </c>
      <c r="J273" s="6">
        <f t="shared" si="157"/>
        <v>1676</v>
      </c>
      <c r="K273" s="4"/>
      <c r="L273" s="4"/>
      <c r="M273" s="4"/>
      <c r="N273" s="4"/>
      <c r="O273" s="6"/>
      <c r="P273" s="6"/>
      <c r="Q273" s="6"/>
      <c r="R273" s="6"/>
      <c r="S273" s="4">
        <f t="shared" si="161"/>
        <v>351413.57142857142</v>
      </c>
      <c r="T273" s="4">
        <f t="shared" si="158"/>
        <v>9733.2857142857138</v>
      </c>
      <c r="U273" s="4">
        <f t="shared" si="158"/>
        <v>286045.71428571426</v>
      </c>
      <c r="V273" s="4">
        <f t="shared" si="158"/>
        <v>55634.571428571428</v>
      </c>
      <c r="W273" s="6">
        <f t="shared" si="147"/>
        <v>175706.78571428571</v>
      </c>
      <c r="X273" s="6">
        <f t="shared" si="148"/>
        <v>4866.6428571428569</v>
      </c>
      <c r="Y273" s="6">
        <f t="shared" si="149"/>
        <v>143022.85714285713</v>
      </c>
      <c r="Z273" s="6">
        <f t="shared" si="150"/>
        <v>27817.285714285714</v>
      </c>
      <c r="AA273" s="4">
        <f t="shared" si="162"/>
        <v>6051.7142857142853</v>
      </c>
      <c r="AB273" s="4">
        <f t="shared" si="159"/>
        <v>24.571428571428573</v>
      </c>
      <c r="AC273" s="4">
        <f t="shared" si="159"/>
        <v>2352</v>
      </c>
      <c r="AD273" s="4">
        <f t="shared" si="159"/>
        <v>3675.1428571428573</v>
      </c>
      <c r="AE273" s="6">
        <f t="shared" si="151"/>
        <v>3025.8571428571427</v>
      </c>
      <c r="AF273" s="6">
        <f t="shared" si="152"/>
        <v>12.285714285714286</v>
      </c>
      <c r="AG273" s="6">
        <f t="shared" si="153"/>
        <v>1176</v>
      </c>
      <c r="AH273" s="6">
        <f t="shared" si="154"/>
        <v>1837.5714285714287</v>
      </c>
      <c r="AI273" s="6">
        <f t="shared" si="160"/>
        <v>1.2702248875562216</v>
      </c>
    </row>
    <row r="274" spans="1:35" x14ac:dyDescent="0.25">
      <c r="A274">
        <v>271</v>
      </c>
      <c r="B274" s="1">
        <v>44123</v>
      </c>
      <c r="C274" s="4">
        <v>377068</v>
      </c>
      <c r="D274" s="4">
        <v>9842</v>
      </c>
      <c r="E274" s="4">
        <v>296672</v>
      </c>
      <c r="F274" s="4">
        <f t="shared" si="146"/>
        <v>70554</v>
      </c>
      <c r="G274" s="6">
        <f t="shared" si="155"/>
        <v>8397</v>
      </c>
      <c r="H274" s="6">
        <f t="shared" si="156"/>
        <v>44</v>
      </c>
      <c r="I274" s="6">
        <f t="shared" si="157"/>
        <v>3225</v>
      </c>
      <c r="J274" s="6">
        <f t="shared" si="157"/>
        <v>5128</v>
      </c>
      <c r="K274" s="4"/>
      <c r="L274" s="4"/>
      <c r="M274" s="4"/>
      <c r="N274" s="4"/>
      <c r="O274" s="6"/>
      <c r="P274" s="6"/>
      <c r="Q274" s="6"/>
      <c r="R274" s="6"/>
      <c r="S274" s="4">
        <f t="shared" si="161"/>
        <v>357730.42857142858</v>
      </c>
      <c r="T274" s="4">
        <f t="shared" si="158"/>
        <v>9762.1428571428569</v>
      </c>
      <c r="U274" s="4">
        <f t="shared" si="158"/>
        <v>288657.28571428574</v>
      </c>
      <c r="V274" s="4">
        <f t="shared" si="158"/>
        <v>59311</v>
      </c>
      <c r="W274" s="6">
        <f t="shared" si="147"/>
        <v>178865.21428571429</v>
      </c>
      <c r="X274" s="6">
        <f t="shared" si="148"/>
        <v>4881.0714285714284</v>
      </c>
      <c r="Y274" s="6">
        <f t="shared" si="149"/>
        <v>144328.64285714287</v>
      </c>
      <c r="Z274" s="6">
        <f t="shared" si="150"/>
        <v>29655.5</v>
      </c>
      <c r="AA274" s="4">
        <f t="shared" si="162"/>
        <v>6316.8571428571431</v>
      </c>
      <c r="AB274" s="4">
        <f t="shared" si="159"/>
        <v>28.857142857142858</v>
      </c>
      <c r="AC274" s="4">
        <f t="shared" si="159"/>
        <v>2611.5714285714284</v>
      </c>
      <c r="AD274" s="4">
        <f t="shared" si="159"/>
        <v>3676.4285714285716</v>
      </c>
      <c r="AE274" s="6">
        <f t="shared" si="151"/>
        <v>3158.4285714285716</v>
      </c>
      <c r="AF274" s="6">
        <f t="shared" si="152"/>
        <v>14.428571428571429</v>
      </c>
      <c r="AG274" s="6">
        <f t="shared" si="153"/>
        <v>1305.7857142857142</v>
      </c>
      <c r="AH274" s="6">
        <f t="shared" si="154"/>
        <v>1838.2142857142858</v>
      </c>
      <c r="AI274" s="6">
        <f t="shared" si="160"/>
        <v>1.2226400486644915</v>
      </c>
    </row>
    <row r="275" spans="1:35" x14ac:dyDescent="0.25">
      <c r="A275">
        <v>272</v>
      </c>
      <c r="B275" s="1">
        <v>44124</v>
      </c>
      <c r="C275" s="4">
        <v>385591</v>
      </c>
      <c r="D275" s="4">
        <v>9882</v>
      </c>
      <c r="E275" s="4">
        <v>299743</v>
      </c>
      <c r="F275" s="4">
        <f t="shared" si="146"/>
        <v>75966</v>
      </c>
      <c r="G275" s="6">
        <f t="shared" si="155"/>
        <v>8523</v>
      </c>
      <c r="H275" s="6">
        <f t="shared" si="156"/>
        <v>40</v>
      </c>
      <c r="I275" s="6">
        <f t="shared" si="157"/>
        <v>3071</v>
      </c>
      <c r="J275" s="6">
        <f t="shared" si="157"/>
        <v>5412</v>
      </c>
      <c r="K275" s="4"/>
      <c r="L275" s="4"/>
      <c r="M275" s="4"/>
      <c r="N275" s="4"/>
      <c r="O275" s="6"/>
      <c r="P275" s="6"/>
      <c r="Q275" s="6"/>
      <c r="R275" s="6"/>
      <c r="S275" s="4">
        <f t="shared" si="161"/>
        <v>364627.14285714284</v>
      </c>
      <c r="T275" s="4">
        <f t="shared" si="158"/>
        <v>9790.7142857142862</v>
      </c>
      <c r="U275" s="4">
        <f t="shared" si="158"/>
        <v>291401.57142857142</v>
      </c>
      <c r="V275" s="4">
        <f t="shared" si="158"/>
        <v>63434.857142857145</v>
      </c>
      <c r="W275" s="6">
        <f t="shared" si="147"/>
        <v>182313.57142857142</v>
      </c>
      <c r="X275" s="6">
        <f t="shared" si="148"/>
        <v>4895.3571428571431</v>
      </c>
      <c r="Y275" s="6">
        <f t="shared" si="149"/>
        <v>145700.78571428571</v>
      </c>
      <c r="Z275" s="6">
        <f t="shared" si="150"/>
        <v>31717.428571428572</v>
      </c>
      <c r="AA275" s="4">
        <f t="shared" si="162"/>
        <v>6896.7142857142853</v>
      </c>
      <c r="AB275" s="4">
        <f t="shared" si="159"/>
        <v>28.571428571428573</v>
      </c>
      <c r="AC275" s="4">
        <f t="shared" si="159"/>
        <v>2744.2857142857142</v>
      </c>
      <c r="AD275" s="4">
        <f t="shared" si="159"/>
        <v>4123.8571428571431</v>
      </c>
      <c r="AE275" s="6">
        <f t="shared" si="151"/>
        <v>3448.3571428571427</v>
      </c>
      <c r="AF275" s="6">
        <f t="shared" si="152"/>
        <v>14.285714285714286</v>
      </c>
      <c r="AG275" s="6">
        <f t="shared" si="153"/>
        <v>1372.1428571428571</v>
      </c>
      <c r="AH275" s="6">
        <f t="shared" si="154"/>
        <v>2061.9285714285716</v>
      </c>
      <c r="AI275" s="6">
        <f t="shared" si="160"/>
        <v>1.2282036278525452</v>
      </c>
    </row>
    <row r="276" spans="1:35" x14ac:dyDescent="0.25">
      <c r="A276">
        <v>273</v>
      </c>
      <c r="B276" s="1">
        <v>44125</v>
      </c>
      <c r="C276" s="4">
        <v>397922</v>
      </c>
      <c r="D276" s="4">
        <v>9911</v>
      </c>
      <c r="E276" s="4">
        <v>304173</v>
      </c>
      <c r="F276" s="4">
        <f t="shared" si="146"/>
        <v>83838</v>
      </c>
      <c r="G276" s="6">
        <f t="shared" si="155"/>
        <v>12331</v>
      </c>
      <c r="H276" s="6">
        <f t="shared" si="156"/>
        <v>29</v>
      </c>
      <c r="I276" s="6">
        <f t="shared" si="157"/>
        <v>4430</v>
      </c>
      <c r="J276" s="6">
        <f t="shared" si="157"/>
        <v>7872</v>
      </c>
      <c r="K276" s="4"/>
      <c r="L276" s="4"/>
      <c r="M276" s="4"/>
      <c r="N276" s="4"/>
      <c r="O276" s="6"/>
      <c r="P276" s="6"/>
      <c r="Q276" s="6"/>
      <c r="R276" s="6"/>
      <c r="S276" s="4">
        <f t="shared" si="161"/>
        <v>372260.71428571426</v>
      </c>
      <c r="T276" s="4">
        <f t="shared" si="158"/>
        <v>9818.5714285714294</v>
      </c>
      <c r="U276" s="4">
        <f t="shared" si="158"/>
        <v>294332.57142857142</v>
      </c>
      <c r="V276" s="4">
        <f t="shared" si="158"/>
        <v>68109.571428571435</v>
      </c>
      <c r="W276" s="6">
        <f t="shared" si="147"/>
        <v>186130.35714285713</v>
      </c>
      <c r="X276" s="6">
        <f t="shared" si="148"/>
        <v>4909.2857142857147</v>
      </c>
      <c r="Y276" s="6">
        <f t="shared" si="149"/>
        <v>147166.28571428571</v>
      </c>
      <c r="Z276" s="6">
        <f t="shared" si="150"/>
        <v>34054.785714285717</v>
      </c>
      <c r="AA276" s="4">
        <f t="shared" si="162"/>
        <v>7633.5714285714284</v>
      </c>
      <c r="AB276" s="4">
        <f t="shared" si="159"/>
        <v>27.857142857142858</v>
      </c>
      <c r="AC276" s="4">
        <f t="shared" si="159"/>
        <v>2931</v>
      </c>
      <c r="AD276" s="4">
        <f t="shared" si="159"/>
        <v>4674.7142857142853</v>
      </c>
      <c r="AE276" s="6">
        <f t="shared" si="151"/>
        <v>3816.7857142857142</v>
      </c>
      <c r="AF276" s="6">
        <f t="shared" si="152"/>
        <v>13.928571428571429</v>
      </c>
      <c r="AG276" s="6">
        <f t="shared" si="153"/>
        <v>1465.5</v>
      </c>
      <c r="AH276" s="6">
        <f t="shared" si="154"/>
        <v>2337.3571428571427</v>
      </c>
      <c r="AI276" s="6">
        <f t="shared" si="160"/>
        <v>1.296934540423776</v>
      </c>
    </row>
    <row r="277" spans="1:35" x14ac:dyDescent="0.25">
      <c r="A277">
        <v>274</v>
      </c>
      <c r="B277" s="1">
        <v>44126</v>
      </c>
      <c r="C277" s="4">
        <v>403874</v>
      </c>
      <c r="D277" s="4">
        <v>9960</v>
      </c>
      <c r="E277" s="4">
        <v>308779</v>
      </c>
      <c r="F277" s="4">
        <f t="shared" si="146"/>
        <v>85135</v>
      </c>
      <c r="G277" s="6">
        <f t="shared" si="155"/>
        <v>5952</v>
      </c>
      <c r="H277" s="6">
        <f t="shared" si="156"/>
        <v>49</v>
      </c>
      <c r="I277" s="6">
        <f t="shared" si="157"/>
        <v>4606</v>
      </c>
      <c r="J277" s="6">
        <f t="shared" si="157"/>
        <v>1297</v>
      </c>
      <c r="K277" s="4"/>
      <c r="L277" s="4"/>
      <c r="M277" s="4"/>
      <c r="N277" s="4"/>
      <c r="O277" s="6"/>
      <c r="P277" s="6"/>
      <c r="Q277" s="6"/>
      <c r="R277" s="6"/>
      <c r="S277" s="4">
        <f t="shared" si="161"/>
        <v>379656</v>
      </c>
      <c r="T277" s="4">
        <f t="shared" si="161"/>
        <v>9850.1428571428569</v>
      </c>
      <c r="U277" s="4">
        <f t="shared" si="161"/>
        <v>297567.14285714284</v>
      </c>
      <c r="V277" s="4">
        <f t="shared" si="161"/>
        <v>72238.71428571429</v>
      </c>
      <c r="W277" s="6">
        <f t="shared" si="147"/>
        <v>189828</v>
      </c>
      <c r="X277" s="6">
        <f t="shared" si="148"/>
        <v>4925.0714285714284</v>
      </c>
      <c r="Y277" s="6">
        <f t="shared" si="149"/>
        <v>148783.57142857142</v>
      </c>
      <c r="Z277" s="6">
        <f t="shared" si="150"/>
        <v>36119.357142857145</v>
      </c>
      <c r="AA277" s="4">
        <f t="shared" si="162"/>
        <v>7395.2857142857147</v>
      </c>
      <c r="AB277" s="4">
        <f t="shared" si="162"/>
        <v>31.571428571428573</v>
      </c>
      <c r="AC277" s="4">
        <f t="shared" si="162"/>
        <v>3234.5714285714284</v>
      </c>
      <c r="AD277" s="4">
        <f t="shared" si="162"/>
        <v>4129.1428571428569</v>
      </c>
      <c r="AE277" s="6">
        <f t="shared" si="151"/>
        <v>3697.6428571428573</v>
      </c>
      <c r="AF277" s="6">
        <f t="shared" si="152"/>
        <v>15.785714285714286</v>
      </c>
      <c r="AG277" s="6">
        <f t="shared" si="153"/>
        <v>1617.2857142857142</v>
      </c>
      <c r="AH277" s="6">
        <f t="shared" si="154"/>
        <v>2064.5714285714284</v>
      </c>
      <c r="AI277" s="6">
        <f t="shared" si="160"/>
        <v>1.2220150134554555</v>
      </c>
    </row>
    <row r="278" spans="1:35" x14ac:dyDescent="0.25">
      <c r="A278">
        <v>275</v>
      </c>
      <c r="B278" s="1">
        <v>44127</v>
      </c>
      <c r="C278" s="4">
        <v>417350</v>
      </c>
      <c r="D278" s="4">
        <v>9978</v>
      </c>
      <c r="E278" s="4">
        <v>312347</v>
      </c>
      <c r="F278" s="4">
        <f t="shared" si="146"/>
        <v>95025</v>
      </c>
      <c r="G278" s="6">
        <f t="shared" si="155"/>
        <v>13476</v>
      </c>
      <c r="H278" s="6">
        <f t="shared" si="156"/>
        <v>18</v>
      </c>
      <c r="I278" s="6">
        <f t="shared" si="157"/>
        <v>3568</v>
      </c>
      <c r="J278" s="6">
        <f t="shared" si="157"/>
        <v>9890</v>
      </c>
      <c r="K278" s="4"/>
      <c r="L278" s="4"/>
      <c r="M278" s="4"/>
      <c r="N278" s="4"/>
      <c r="O278" s="6"/>
      <c r="P278" s="6"/>
      <c r="Q278" s="6"/>
      <c r="R278" s="6"/>
      <c r="S278" s="4">
        <f t="shared" ref="S278:V293" si="163">IF(COUNT(C272:C278) &lt;&gt; 0,SUM(C272:C278)/COUNT(C272:C278),0)</f>
        <v>387877.14285714284</v>
      </c>
      <c r="T278" s="4">
        <f t="shared" si="163"/>
        <v>9879.4285714285706</v>
      </c>
      <c r="U278" s="4">
        <f t="shared" si="163"/>
        <v>300898.57142857142</v>
      </c>
      <c r="V278" s="4">
        <f t="shared" si="163"/>
        <v>77099.142857142855</v>
      </c>
      <c r="W278" s="6">
        <f t="shared" si="147"/>
        <v>193938.57142857142</v>
      </c>
      <c r="X278" s="6">
        <f t="shared" si="148"/>
        <v>4939.7142857142853</v>
      </c>
      <c r="Y278" s="6">
        <f t="shared" si="149"/>
        <v>150449.28571428571</v>
      </c>
      <c r="Z278" s="6">
        <f t="shared" si="150"/>
        <v>38549.571428571428</v>
      </c>
      <c r="AA278" s="4">
        <f t="shared" ref="AA278:AD293" si="164">IF(COUNT(G272:G278) &lt;&gt; 0,SUM(G272:G278)/COUNT(G272:G278),0)</f>
        <v>8221.1428571428569</v>
      </c>
      <c r="AB278" s="4">
        <f t="shared" si="164"/>
        <v>29.285714285714285</v>
      </c>
      <c r="AC278" s="4">
        <f t="shared" si="164"/>
        <v>3331.4285714285716</v>
      </c>
      <c r="AD278" s="4">
        <f t="shared" si="164"/>
        <v>4860.4285714285716</v>
      </c>
      <c r="AE278" s="6">
        <f t="shared" si="151"/>
        <v>4110.5714285714284</v>
      </c>
      <c r="AF278" s="6">
        <f t="shared" si="152"/>
        <v>14.642857142857142</v>
      </c>
      <c r="AG278" s="6">
        <f t="shared" si="153"/>
        <v>1665.7142857142858</v>
      </c>
      <c r="AH278" s="6">
        <f t="shared" si="154"/>
        <v>2430.2142857142858</v>
      </c>
      <c r="AI278" s="6">
        <f t="shared" si="160"/>
        <v>1.3014609435071689</v>
      </c>
    </row>
    <row r="279" spans="1:35" x14ac:dyDescent="0.25">
      <c r="A279">
        <v>276</v>
      </c>
      <c r="B279" s="1">
        <v>44128</v>
      </c>
      <c r="C279" s="4">
        <v>427808</v>
      </c>
      <c r="D279" s="4">
        <v>10035</v>
      </c>
      <c r="E279" s="4">
        <v>316124</v>
      </c>
      <c r="F279" s="4">
        <f t="shared" si="146"/>
        <v>101649</v>
      </c>
      <c r="G279" s="6">
        <f t="shared" si="155"/>
        <v>10458</v>
      </c>
      <c r="H279" s="6">
        <f t="shared" si="156"/>
        <v>57</v>
      </c>
      <c r="I279" s="6">
        <f t="shared" si="157"/>
        <v>3777</v>
      </c>
      <c r="J279" s="6">
        <f t="shared" si="157"/>
        <v>6624</v>
      </c>
      <c r="K279" s="4"/>
      <c r="L279" s="4"/>
      <c r="M279" s="4"/>
      <c r="N279" s="4"/>
      <c r="O279" s="6"/>
      <c r="P279" s="6"/>
      <c r="Q279" s="6"/>
      <c r="R279" s="6"/>
      <c r="S279" s="4">
        <f t="shared" ref="S279:V294" si="165">IF(COUNT(C273:C279) &lt;&gt; 0,SUM(C273:C279)/COUNT(C273:C279),0)</f>
        <v>396897.71428571426</v>
      </c>
      <c r="T279" s="4">
        <f t="shared" si="163"/>
        <v>9915.1428571428569</v>
      </c>
      <c r="U279" s="4">
        <f t="shared" si="163"/>
        <v>304469.28571428574</v>
      </c>
      <c r="V279" s="4">
        <f t="shared" si="163"/>
        <v>82513.28571428571</v>
      </c>
      <c r="W279" s="6">
        <f t="shared" si="147"/>
        <v>198448.85714285713</v>
      </c>
      <c r="X279" s="6">
        <f t="shared" si="148"/>
        <v>4957.5714285714284</v>
      </c>
      <c r="Y279" s="6">
        <f t="shared" si="149"/>
        <v>152234.64285714287</v>
      </c>
      <c r="Z279" s="6">
        <f t="shared" si="150"/>
        <v>41256.642857142855</v>
      </c>
      <c r="AA279" s="4">
        <f t="shared" ref="AA279:AD294" si="166">IF(COUNT(G273:G279) &lt;&gt; 0,SUM(G273:G279)/COUNT(G273:G279),0)</f>
        <v>9020.5714285714294</v>
      </c>
      <c r="AB279" s="4">
        <f t="shared" si="164"/>
        <v>35.714285714285715</v>
      </c>
      <c r="AC279" s="4">
        <f t="shared" si="164"/>
        <v>3570.7142857142858</v>
      </c>
      <c r="AD279" s="4">
        <f t="shared" si="164"/>
        <v>5414.1428571428569</v>
      </c>
      <c r="AE279" s="6">
        <f t="shared" si="151"/>
        <v>4510.2857142857147</v>
      </c>
      <c r="AF279" s="6">
        <f t="shared" si="152"/>
        <v>17.857142857142858</v>
      </c>
      <c r="AG279" s="6">
        <f t="shared" si="153"/>
        <v>1785.3571428571429</v>
      </c>
      <c r="AH279" s="6">
        <f t="shared" si="154"/>
        <v>2707.0714285714284</v>
      </c>
      <c r="AI279" s="6">
        <f t="shared" si="160"/>
        <v>1.3079520268450817</v>
      </c>
    </row>
    <row r="280" spans="1:35" x14ac:dyDescent="0.25">
      <c r="A280">
        <v>277</v>
      </c>
      <c r="B280" s="1">
        <v>44129</v>
      </c>
      <c r="C280" s="4">
        <v>437698</v>
      </c>
      <c r="D280" s="4">
        <v>10062</v>
      </c>
      <c r="E280" s="4">
        <v>320004</v>
      </c>
      <c r="F280" s="4">
        <f t="shared" si="146"/>
        <v>107632</v>
      </c>
      <c r="G280" s="6">
        <f t="shared" si="155"/>
        <v>9890</v>
      </c>
      <c r="H280" s="6">
        <f t="shared" si="156"/>
        <v>27</v>
      </c>
      <c r="I280" s="6">
        <f t="shared" si="157"/>
        <v>3880</v>
      </c>
      <c r="J280" s="6">
        <f t="shared" si="157"/>
        <v>5983</v>
      </c>
      <c r="K280" s="4"/>
      <c r="L280" s="4"/>
      <c r="M280" s="4"/>
      <c r="N280" s="4"/>
      <c r="O280" s="6"/>
      <c r="P280" s="6"/>
      <c r="Q280" s="6"/>
      <c r="R280" s="6"/>
      <c r="S280" s="4">
        <f t="shared" si="165"/>
        <v>406758.71428571426</v>
      </c>
      <c r="T280" s="4">
        <f t="shared" si="163"/>
        <v>9952.8571428571431</v>
      </c>
      <c r="U280" s="4">
        <f t="shared" si="163"/>
        <v>308263.14285714284</v>
      </c>
      <c r="V280" s="4">
        <f t="shared" si="163"/>
        <v>88542.71428571429</v>
      </c>
      <c r="W280" s="6">
        <f t="shared" si="147"/>
        <v>203379.35714285713</v>
      </c>
      <c r="X280" s="6">
        <f t="shared" si="148"/>
        <v>4976.4285714285716</v>
      </c>
      <c r="Y280" s="6">
        <f t="shared" si="149"/>
        <v>154131.57142857142</v>
      </c>
      <c r="Z280" s="6">
        <f t="shared" si="150"/>
        <v>44271.357142857145</v>
      </c>
      <c r="AA280" s="4">
        <f t="shared" si="166"/>
        <v>9861</v>
      </c>
      <c r="AB280" s="4">
        <f t="shared" si="164"/>
        <v>37.714285714285715</v>
      </c>
      <c r="AC280" s="4">
        <f t="shared" si="164"/>
        <v>3793.8571428571427</v>
      </c>
      <c r="AD280" s="4">
        <f t="shared" si="164"/>
        <v>6029.4285714285716</v>
      </c>
      <c r="AE280" s="6">
        <f t="shared" si="151"/>
        <v>4930.5</v>
      </c>
      <c r="AF280" s="6">
        <f t="shared" si="152"/>
        <v>18.857142857142858</v>
      </c>
      <c r="AG280" s="6">
        <f t="shared" si="153"/>
        <v>1896.9285714285713</v>
      </c>
      <c r="AH280" s="6">
        <f t="shared" si="154"/>
        <v>3014.7142857142858</v>
      </c>
      <c r="AI280" s="6">
        <f t="shared" si="160"/>
        <v>1.2917937681295031</v>
      </c>
    </row>
    <row r="281" spans="1:35" x14ac:dyDescent="0.25">
      <c r="A281">
        <v>278</v>
      </c>
      <c r="B281" s="1">
        <v>44130</v>
      </c>
      <c r="C281" s="4">
        <v>450258</v>
      </c>
      <c r="D281" s="4">
        <v>10091</v>
      </c>
      <c r="E281" s="4">
        <v>325052</v>
      </c>
      <c r="F281" s="4">
        <f t="shared" si="146"/>
        <v>115115</v>
      </c>
      <c r="G281" s="6">
        <f t="shared" si="155"/>
        <v>12560</v>
      </c>
      <c r="H281" s="6">
        <f t="shared" si="156"/>
        <v>29</v>
      </c>
      <c r="I281" s="6">
        <f t="shared" si="157"/>
        <v>5048</v>
      </c>
      <c r="J281" s="6">
        <f t="shared" si="157"/>
        <v>7483</v>
      </c>
      <c r="K281" s="4"/>
      <c r="L281" s="4"/>
      <c r="M281" s="4"/>
      <c r="N281" s="4"/>
      <c r="O281" s="6"/>
      <c r="P281" s="6"/>
      <c r="Q281" s="6"/>
      <c r="R281" s="6"/>
      <c r="S281" s="4">
        <f t="shared" si="165"/>
        <v>417214.42857142858</v>
      </c>
      <c r="T281" s="4">
        <f t="shared" si="163"/>
        <v>9988.4285714285706</v>
      </c>
      <c r="U281" s="4">
        <f t="shared" si="163"/>
        <v>312317.42857142858</v>
      </c>
      <c r="V281" s="4">
        <f t="shared" si="163"/>
        <v>94908.571428571435</v>
      </c>
      <c r="W281" s="6">
        <f t="shared" si="147"/>
        <v>208607.21428571429</v>
      </c>
      <c r="X281" s="6">
        <f t="shared" si="148"/>
        <v>4994.2142857142853</v>
      </c>
      <c r="Y281" s="6">
        <f t="shared" si="149"/>
        <v>156158.71428571429</v>
      </c>
      <c r="Z281" s="6">
        <f t="shared" si="150"/>
        <v>47454.285714285717</v>
      </c>
      <c r="AA281" s="4">
        <f t="shared" si="166"/>
        <v>10455.714285714286</v>
      </c>
      <c r="AB281" s="4">
        <f t="shared" si="164"/>
        <v>35.571428571428569</v>
      </c>
      <c r="AC281" s="4">
        <f t="shared" si="164"/>
        <v>4054.2857142857142</v>
      </c>
      <c r="AD281" s="4">
        <f t="shared" si="164"/>
        <v>6365.8571428571431</v>
      </c>
      <c r="AE281" s="6">
        <f t="shared" si="151"/>
        <v>5227.8571428571431</v>
      </c>
      <c r="AF281" s="6">
        <f t="shared" si="152"/>
        <v>17.785714285714285</v>
      </c>
      <c r="AG281" s="6">
        <f t="shared" si="153"/>
        <v>2027.1428571428571</v>
      </c>
      <c r="AH281" s="6">
        <f t="shared" si="154"/>
        <v>3182.9285714285716</v>
      </c>
      <c r="AI281" s="6">
        <f t="shared" si="160"/>
        <v>1.4138350686730929</v>
      </c>
    </row>
    <row r="282" spans="1:35" x14ac:dyDescent="0.25">
      <c r="A282">
        <v>279</v>
      </c>
      <c r="B282" s="1">
        <v>44131</v>
      </c>
      <c r="C282" s="4">
        <v>463419</v>
      </c>
      <c r="D282" s="4">
        <v>10121</v>
      </c>
      <c r="E282" s="4">
        <v>327697</v>
      </c>
      <c r="F282" s="4">
        <f t="shared" si="146"/>
        <v>125601</v>
      </c>
      <c r="G282" s="6">
        <f t="shared" si="155"/>
        <v>13161</v>
      </c>
      <c r="H282" s="6">
        <f t="shared" si="156"/>
        <v>30</v>
      </c>
      <c r="I282" s="6">
        <f t="shared" si="157"/>
        <v>2645</v>
      </c>
      <c r="J282" s="6">
        <f t="shared" si="157"/>
        <v>10486</v>
      </c>
      <c r="K282" s="4"/>
      <c r="L282" s="4"/>
      <c r="M282" s="4"/>
      <c r="N282" s="4"/>
      <c r="O282" s="6"/>
      <c r="P282" s="6"/>
      <c r="Q282" s="6"/>
      <c r="R282" s="6"/>
      <c r="S282" s="4">
        <f t="shared" si="165"/>
        <v>428332.71428571426</v>
      </c>
      <c r="T282" s="4">
        <f t="shared" si="163"/>
        <v>10022.571428571429</v>
      </c>
      <c r="U282" s="4">
        <f t="shared" si="163"/>
        <v>316310.85714285716</v>
      </c>
      <c r="V282" s="4">
        <f t="shared" si="163"/>
        <v>101999.28571428571</v>
      </c>
      <c r="W282" s="6">
        <f t="shared" si="147"/>
        <v>214166.35714285713</v>
      </c>
      <c r="X282" s="6">
        <f t="shared" si="148"/>
        <v>5011.2857142857147</v>
      </c>
      <c r="Y282" s="6">
        <f t="shared" si="149"/>
        <v>158155.42857142858</v>
      </c>
      <c r="Z282" s="6">
        <f t="shared" si="150"/>
        <v>50999.642857142855</v>
      </c>
      <c r="AA282" s="4">
        <f t="shared" si="166"/>
        <v>11118.285714285714</v>
      </c>
      <c r="AB282" s="4">
        <f t="shared" si="164"/>
        <v>34.142857142857146</v>
      </c>
      <c r="AC282" s="4">
        <f t="shared" si="164"/>
        <v>3993.4285714285716</v>
      </c>
      <c r="AD282" s="4">
        <f t="shared" si="164"/>
        <v>7090.7142857142853</v>
      </c>
      <c r="AE282" s="6">
        <f t="shared" si="151"/>
        <v>5559.1428571428569</v>
      </c>
      <c r="AF282" s="6">
        <f t="shared" si="152"/>
        <v>17.071428571428573</v>
      </c>
      <c r="AG282" s="6">
        <f t="shared" si="153"/>
        <v>1996.7142857142858</v>
      </c>
      <c r="AH282" s="6">
        <f t="shared" si="154"/>
        <v>3545.3571428571427</v>
      </c>
      <c r="AI282" s="6">
        <f t="shared" si="160"/>
        <v>1.3524014735525127</v>
      </c>
    </row>
    <row r="283" spans="1:35" x14ac:dyDescent="0.25">
      <c r="A283">
        <v>280</v>
      </c>
      <c r="B283" s="1">
        <v>44132</v>
      </c>
      <c r="C283" s="4">
        <v>479621</v>
      </c>
      <c r="D283" s="4">
        <v>10218</v>
      </c>
      <c r="E283" s="4">
        <v>336764</v>
      </c>
      <c r="F283" s="4">
        <f t="shared" si="146"/>
        <v>132639</v>
      </c>
      <c r="G283" s="6">
        <f t="shared" si="155"/>
        <v>16202</v>
      </c>
      <c r="H283" s="6">
        <f t="shared" si="156"/>
        <v>97</v>
      </c>
      <c r="I283" s="6">
        <f t="shared" si="157"/>
        <v>9067</v>
      </c>
      <c r="J283" s="6">
        <f t="shared" si="157"/>
        <v>7038</v>
      </c>
      <c r="K283" s="4"/>
      <c r="L283" s="4"/>
      <c r="M283" s="4"/>
      <c r="N283" s="4"/>
      <c r="O283" s="6"/>
      <c r="P283" s="6"/>
      <c r="Q283" s="6"/>
      <c r="R283" s="6"/>
      <c r="S283" s="4">
        <f t="shared" si="165"/>
        <v>440004</v>
      </c>
      <c r="T283" s="4">
        <f t="shared" si="163"/>
        <v>10066.428571428571</v>
      </c>
      <c r="U283" s="4">
        <f t="shared" si="163"/>
        <v>320966.71428571426</v>
      </c>
      <c r="V283" s="4">
        <f t="shared" si="163"/>
        <v>108970.85714285714</v>
      </c>
      <c r="W283" s="6">
        <f t="shared" si="147"/>
        <v>220002</v>
      </c>
      <c r="X283" s="6">
        <f t="shared" si="148"/>
        <v>5033.2142857142853</v>
      </c>
      <c r="Y283" s="6">
        <f t="shared" si="149"/>
        <v>160483.35714285713</v>
      </c>
      <c r="Z283" s="6">
        <f t="shared" si="150"/>
        <v>54485.428571428572</v>
      </c>
      <c r="AA283" s="4">
        <f t="shared" si="166"/>
        <v>11671.285714285714</v>
      </c>
      <c r="AB283" s="4">
        <f t="shared" si="164"/>
        <v>43.857142857142854</v>
      </c>
      <c r="AC283" s="4">
        <f t="shared" si="164"/>
        <v>4655.8571428571431</v>
      </c>
      <c r="AD283" s="4">
        <f t="shared" si="164"/>
        <v>6971.5714285714284</v>
      </c>
      <c r="AE283" s="6">
        <f t="shared" si="151"/>
        <v>5835.6428571428569</v>
      </c>
      <c r="AF283" s="6">
        <f t="shared" si="152"/>
        <v>21.928571428571427</v>
      </c>
      <c r="AG283" s="6">
        <f t="shared" si="153"/>
        <v>2327.9285714285716</v>
      </c>
      <c r="AH283" s="6">
        <f t="shared" si="154"/>
        <v>3485.7857142857142</v>
      </c>
      <c r="AI283" s="6">
        <f t="shared" si="160"/>
        <v>1.2938521474724438</v>
      </c>
    </row>
    <row r="284" spans="1:35" x14ac:dyDescent="0.25">
      <c r="A284">
        <v>281</v>
      </c>
      <c r="B284" s="1">
        <v>44133</v>
      </c>
      <c r="C284" s="4">
        <v>498354</v>
      </c>
      <c r="D284" s="4">
        <v>10305</v>
      </c>
      <c r="E284" s="4">
        <v>340436</v>
      </c>
      <c r="F284" s="4">
        <f t="shared" si="146"/>
        <v>147613</v>
      </c>
      <c r="G284" s="6">
        <f t="shared" si="155"/>
        <v>18733</v>
      </c>
      <c r="H284" s="6">
        <f t="shared" si="156"/>
        <v>87</v>
      </c>
      <c r="I284" s="6">
        <f t="shared" si="157"/>
        <v>3672</v>
      </c>
      <c r="J284" s="6">
        <f t="shared" si="157"/>
        <v>14974</v>
      </c>
      <c r="K284" s="4"/>
      <c r="L284" s="4"/>
      <c r="M284" s="4"/>
      <c r="N284" s="4"/>
      <c r="O284" s="6"/>
      <c r="P284" s="6"/>
      <c r="Q284" s="6"/>
      <c r="R284" s="6"/>
      <c r="S284" s="4">
        <f t="shared" si="165"/>
        <v>453501.14285714284</v>
      </c>
      <c r="T284" s="4">
        <f t="shared" si="163"/>
        <v>10115.714285714286</v>
      </c>
      <c r="U284" s="4">
        <f t="shared" si="163"/>
        <v>325489.14285714284</v>
      </c>
      <c r="V284" s="4">
        <f t="shared" si="163"/>
        <v>117896.28571428571</v>
      </c>
      <c r="W284" s="6">
        <f t="shared" si="147"/>
        <v>226750.57142857142</v>
      </c>
      <c r="X284" s="6">
        <f t="shared" si="148"/>
        <v>5057.8571428571431</v>
      </c>
      <c r="Y284" s="6">
        <f t="shared" si="149"/>
        <v>162744.57142857142</v>
      </c>
      <c r="Z284" s="6">
        <f t="shared" si="150"/>
        <v>58948.142857142855</v>
      </c>
      <c r="AA284" s="4">
        <f t="shared" si="166"/>
        <v>13497.142857142857</v>
      </c>
      <c r="AB284" s="4">
        <f t="shared" si="164"/>
        <v>49.285714285714285</v>
      </c>
      <c r="AC284" s="4">
        <f t="shared" si="164"/>
        <v>4522.4285714285716</v>
      </c>
      <c r="AD284" s="4">
        <f t="shared" si="164"/>
        <v>8925.4285714285706</v>
      </c>
      <c r="AE284" s="6">
        <f t="shared" si="151"/>
        <v>6748.5714285714284</v>
      </c>
      <c r="AF284" s="6">
        <f t="shared" si="152"/>
        <v>24.642857142857142</v>
      </c>
      <c r="AG284" s="6">
        <f t="shared" si="153"/>
        <v>2261.2142857142858</v>
      </c>
      <c r="AH284" s="6">
        <f t="shared" si="154"/>
        <v>4462.7142857142853</v>
      </c>
      <c r="AI284" s="6">
        <f t="shared" si="160"/>
        <v>1.3687397684963853</v>
      </c>
    </row>
    <row r="285" spans="1:35" x14ac:dyDescent="0.25">
      <c r="A285">
        <v>282</v>
      </c>
      <c r="B285" s="1">
        <v>44134</v>
      </c>
      <c r="C285" s="4">
        <v>517736</v>
      </c>
      <c r="D285" s="4">
        <v>10391</v>
      </c>
      <c r="E285" s="4">
        <v>351921</v>
      </c>
      <c r="F285" s="4">
        <f t="shared" si="146"/>
        <v>155424</v>
      </c>
      <c r="G285" s="6">
        <f t="shared" si="155"/>
        <v>19382</v>
      </c>
      <c r="H285" s="6">
        <f t="shared" si="156"/>
        <v>86</v>
      </c>
      <c r="I285" s="6">
        <f t="shared" si="157"/>
        <v>11485</v>
      </c>
      <c r="J285" s="6">
        <f t="shared" si="157"/>
        <v>7811</v>
      </c>
      <c r="K285" s="4"/>
      <c r="L285" s="4"/>
      <c r="M285" s="4"/>
      <c r="N285" s="4"/>
      <c r="O285" s="6"/>
      <c r="P285" s="6"/>
      <c r="Q285" s="6"/>
      <c r="R285" s="6"/>
      <c r="S285" s="4">
        <f t="shared" si="165"/>
        <v>467842</v>
      </c>
      <c r="T285" s="4">
        <f t="shared" si="163"/>
        <v>10174.714285714286</v>
      </c>
      <c r="U285" s="4">
        <f t="shared" si="163"/>
        <v>331142.57142857142</v>
      </c>
      <c r="V285" s="4">
        <f t="shared" si="163"/>
        <v>126524.71428571429</v>
      </c>
      <c r="W285" s="6">
        <f t="shared" si="147"/>
        <v>233921</v>
      </c>
      <c r="X285" s="6">
        <f t="shared" si="148"/>
        <v>5087.3571428571431</v>
      </c>
      <c r="Y285" s="6">
        <f t="shared" si="149"/>
        <v>165571.28571428571</v>
      </c>
      <c r="Z285" s="6">
        <f t="shared" si="150"/>
        <v>63262.357142857145</v>
      </c>
      <c r="AA285" s="4">
        <f t="shared" si="166"/>
        <v>14340.857142857143</v>
      </c>
      <c r="AB285" s="4">
        <f t="shared" si="164"/>
        <v>59</v>
      </c>
      <c r="AC285" s="4">
        <f t="shared" si="164"/>
        <v>5653.4285714285716</v>
      </c>
      <c r="AD285" s="4">
        <f t="shared" si="164"/>
        <v>8628.4285714285706</v>
      </c>
      <c r="AE285" s="6">
        <f t="shared" si="151"/>
        <v>7170.4285714285716</v>
      </c>
      <c r="AF285" s="6">
        <f t="shared" si="152"/>
        <v>29.5</v>
      </c>
      <c r="AG285" s="6">
        <f t="shared" si="153"/>
        <v>2826.7142857142858</v>
      </c>
      <c r="AH285" s="6">
        <f t="shared" si="154"/>
        <v>4314.2142857142853</v>
      </c>
      <c r="AI285" s="6">
        <f t="shared" si="160"/>
        <v>1.3715808170515098</v>
      </c>
    </row>
    <row r="286" spans="1:35" x14ac:dyDescent="0.25">
      <c r="A286">
        <v>283</v>
      </c>
      <c r="B286" s="1">
        <v>44135</v>
      </c>
      <c r="C286" s="4">
        <v>531790</v>
      </c>
      <c r="D286" s="4">
        <v>10483</v>
      </c>
      <c r="E286" s="4">
        <v>356410</v>
      </c>
      <c r="F286" s="4">
        <f t="shared" si="146"/>
        <v>164897</v>
      </c>
      <c r="G286" s="6">
        <f t="shared" si="155"/>
        <v>14054</v>
      </c>
      <c r="H286" s="6">
        <f t="shared" si="156"/>
        <v>92</v>
      </c>
      <c r="I286" s="6">
        <f t="shared" si="157"/>
        <v>4489</v>
      </c>
      <c r="J286" s="6">
        <f t="shared" si="157"/>
        <v>9473</v>
      </c>
      <c r="K286" s="4"/>
      <c r="L286" s="4"/>
      <c r="M286" s="4"/>
      <c r="N286" s="4"/>
      <c r="O286" s="6"/>
      <c r="P286" s="6"/>
      <c r="Q286" s="6"/>
      <c r="R286" s="6"/>
      <c r="S286" s="4">
        <f t="shared" si="165"/>
        <v>482696.57142857142</v>
      </c>
      <c r="T286" s="4">
        <f t="shared" si="163"/>
        <v>10238.714285714286</v>
      </c>
      <c r="U286" s="4">
        <f t="shared" si="163"/>
        <v>336897.71428571426</v>
      </c>
      <c r="V286" s="4">
        <f t="shared" si="163"/>
        <v>135560.14285714287</v>
      </c>
      <c r="W286" s="6">
        <f t="shared" si="147"/>
        <v>241348.28571428571</v>
      </c>
      <c r="X286" s="6">
        <f t="shared" si="148"/>
        <v>5119.3571428571431</v>
      </c>
      <c r="Y286" s="6">
        <f t="shared" si="149"/>
        <v>168448.85714285713</v>
      </c>
      <c r="Z286" s="6">
        <f t="shared" si="150"/>
        <v>67780.071428571435</v>
      </c>
      <c r="AA286" s="4">
        <f t="shared" si="166"/>
        <v>14854.571428571429</v>
      </c>
      <c r="AB286" s="4">
        <f t="shared" si="164"/>
        <v>64</v>
      </c>
      <c r="AC286" s="4">
        <f t="shared" si="164"/>
        <v>5755.1428571428569</v>
      </c>
      <c r="AD286" s="4">
        <f t="shared" si="164"/>
        <v>9035.4285714285706</v>
      </c>
      <c r="AE286" s="6">
        <f t="shared" si="151"/>
        <v>7427.2857142857147</v>
      </c>
      <c r="AF286" s="6">
        <f t="shared" si="152"/>
        <v>32</v>
      </c>
      <c r="AG286" s="6">
        <f t="shared" si="153"/>
        <v>2877.5714285714284</v>
      </c>
      <c r="AH286" s="6">
        <f t="shared" si="154"/>
        <v>4517.7142857142853</v>
      </c>
      <c r="AI286" s="6">
        <f t="shared" si="160"/>
        <v>1.3360487228246904</v>
      </c>
    </row>
    <row r="287" spans="1:35" x14ac:dyDescent="0.25">
      <c r="A287">
        <v>284</v>
      </c>
      <c r="B287" s="1">
        <v>44136</v>
      </c>
      <c r="C287" s="4">
        <v>544346</v>
      </c>
      <c r="D287" s="4">
        <v>10513</v>
      </c>
      <c r="E287" s="4">
        <v>363545</v>
      </c>
      <c r="F287" s="4">
        <f t="shared" si="146"/>
        <v>170288</v>
      </c>
      <c r="G287" s="6">
        <f t="shared" si="155"/>
        <v>12556</v>
      </c>
      <c r="H287" s="6">
        <f t="shared" si="156"/>
        <v>30</v>
      </c>
      <c r="I287" s="6">
        <f t="shared" si="157"/>
        <v>7135</v>
      </c>
      <c r="J287" s="6">
        <f t="shared" si="157"/>
        <v>5391</v>
      </c>
      <c r="K287" s="4"/>
      <c r="L287" s="4"/>
      <c r="M287" s="4"/>
      <c r="N287" s="4"/>
      <c r="O287" s="6"/>
      <c r="P287" s="6"/>
      <c r="Q287" s="6"/>
      <c r="R287" s="6"/>
      <c r="S287" s="4">
        <f t="shared" si="165"/>
        <v>497932</v>
      </c>
      <c r="T287" s="4">
        <f t="shared" si="163"/>
        <v>10303.142857142857</v>
      </c>
      <c r="U287" s="4">
        <f t="shared" si="163"/>
        <v>343117.85714285716</v>
      </c>
      <c r="V287" s="4">
        <f t="shared" si="163"/>
        <v>144511</v>
      </c>
      <c r="W287" s="6">
        <f t="shared" si="147"/>
        <v>248966</v>
      </c>
      <c r="X287" s="6">
        <f t="shared" si="148"/>
        <v>5151.5714285714284</v>
      </c>
      <c r="Y287" s="6">
        <f t="shared" si="149"/>
        <v>171558.92857142858</v>
      </c>
      <c r="Z287" s="6">
        <f t="shared" si="150"/>
        <v>72255.5</v>
      </c>
      <c r="AA287" s="4">
        <f t="shared" si="166"/>
        <v>15235.428571428571</v>
      </c>
      <c r="AB287" s="4">
        <f t="shared" si="164"/>
        <v>64.428571428571431</v>
      </c>
      <c r="AC287" s="4">
        <f t="shared" si="164"/>
        <v>6220.1428571428569</v>
      </c>
      <c r="AD287" s="4">
        <f t="shared" si="164"/>
        <v>8950.8571428571431</v>
      </c>
      <c r="AE287" s="6">
        <f t="shared" si="151"/>
        <v>7617.7142857142853</v>
      </c>
      <c r="AF287" s="6">
        <f t="shared" si="152"/>
        <v>32.214285714285715</v>
      </c>
      <c r="AG287" s="6">
        <f t="shared" si="153"/>
        <v>3110.0714285714284</v>
      </c>
      <c r="AH287" s="6">
        <f t="shared" si="154"/>
        <v>4475.4285714285716</v>
      </c>
      <c r="AI287" s="6">
        <f t="shared" si="160"/>
        <v>1.3053770547987122</v>
      </c>
    </row>
    <row r="288" spans="1:35" x14ac:dyDescent="0.25">
      <c r="A288">
        <v>285</v>
      </c>
      <c r="B288" s="1">
        <v>44137</v>
      </c>
      <c r="C288" s="4">
        <v>569598</v>
      </c>
      <c r="D288" s="4">
        <v>10669</v>
      </c>
      <c r="E288" s="4">
        <v>372499</v>
      </c>
      <c r="F288" s="4">
        <f t="shared" si="146"/>
        <v>186430</v>
      </c>
      <c r="G288" s="6">
        <f t="shared" si="155"/>
        <v>25252</v>
      </c>
      <c r="H288" s="6">
        <f t="shared" si="156"/>
        <v>156</v>
      </c>
      <c r="I288" s="6">
        <f t="shared" si="157"/>
        <v>8954</v>
      </c>
      <c r="J288" s="6">
        <f t="shared" si="157"/>
        <v>16142</v>
      </c>
      <c r="K288" s="4"/>
      <c r="L288" s="4"/>
      <c r="M288" s="4"/>
      <c r="N288" s="4"/>
      <c r="O288" s="6"/>
      <c r="P288" s="6"/>
      <c r="Q288" s="6"/>
      <c r="R288" s="6"/>
      <c r="S288" s="4">
        <f t="shared" si="165"/>
        <v>514980.57142857142</v>
      </c>
      <c r="T288" s="4">
        <f t="shared" si="163"/>
        <v>10385.714285714286</v>
      </c>
      <c r="U288" s="4">
        <f t="shared" si="163"/>
        <v>349896</v>
      </c>
      <c r="V288" s="4">
        <f t="shared" si="163"/>
        <v>154698.85714285713</v>
      </c>
      <c r="W288" s="6">
        <f t="shared" si="147"/>
        <v>257490.28571428571</v>
      </c>
      <c r="X288" s="6">
        <f t="shared" si="148"/>
        <v>5192.8571428571431</v>
      </c>
      <c r="Y288" s="6">
        <f t="shared" si="149"/>
        <v>174948</v>
      </c>
      <c r="Z288" s="6">
        <f t="shared" si="150"/>
        <v>77349.428571428565</v>
      </c>
      <c r="AA288" s="4">
        <f t="shared" si="166"/>
        <v>17048.571428571428</v>
      </c>
      <c r="AB288" s="4">
        <f t="shared" si="164"/>
        <v>82.571428571428569</v>
      </c>
      <c r="AC288" s="4">
        <f t="shared" si="164"/>
        <v>6778.1428571428569</v>
      </c>
      <c r="AD288" s="4">
        <f t="shared" si="164"/>
        <v>10187.857142857143</v>
      </c>
      <c r="AE288" s="6">
        <f t="shared" si="151"/>
        <v>8524.2857142857138</v>
      </c>
      <c r="AF288" s="6">
        <f t="shared" si="152"/>
        <v>41.285714285714285</v>
      </c>
      <c r="AG288" s="6">
        <f t="shared" si="153"/>
        <v>3389.0714285714284</v>
      </c>
      <c r="AH288" s="6">
        <f t="shared" si="154"/>
        <v>5093.9285714285716</v>
      </c>
      <c r="AI288" s="6">
        <f t="shared" si="160"/>
        <v>1.2631244707874683</v>
      </c>
    </row>
    <row r="289" spans="1:35" x14ac:dyDescent="0.25">
      <c r="A289">
        <v>286</v>
      </c>
      <c r="B289" s="1">
        <v>44138</v>
      </c>
      <c r="C289" s="4">
        <v>577131</v>
      </c>
      <c r="D289" s="4">
        <v>10717</v>
      </c>
      <c r="E289" s="4">
        <v>373391</v>
      </c>
      <c r="F289" s="4">
        <f t="shared" si="146"/>
        <v>193023</v>
      </c>
      <c r="G289" s="6">
        <f t="shared" si="155"/>
        <v>7533</v>
      </c>
      <c r="H289" s="6">
        <f t="shared" si="156"/>
        <v>48</v>
      </c>
      <c r="I289" s="6">
        <f t="shared" si="157"/>
        <v>892</v>
      </c>
      <c r="J289" s="6">
        <f t="shared" si="157"/>
        <v>6593</v>
      </c>
      <c r="K289" s="4"/>
      <c r="L289" s="4"/>
      <c r="M289" s="4"/>
      <c r="N289" s="4"/>
      <c r="O289" s="6"/>
      <c r="P289" s="6"/>
      <c r="Q289" s="6"/>
      <c r="R289" s="6"/>
      <c r="S289" s="4">
        <f t="shared" si="165"/>
        <v>531225.14285714284</v>
      </c>
      <c r="T289" s="4">
        <f t="shared" si="163"/>
        <v>10470.857142857143</v>
      </c>
      <c r="U289" s="4">
        <f t="shared" si="163"/>
        <v>356423.71428571426</v>
      </c>
      <c r="V289" s="4">
        <f t="shared" si="163"/>
        <v>164330.57142857142</v>
      </c>
      <c r="W289" s="6">
        <f t="shared" si="147"/>
        <v>265612.57142857142</v>
      </c>
      <c r="X289" s="6">
        <f t="shared" si="148"/>
        <v>5235.4285714285716</v>
      </c>
      <c r="Y289" s="6">
        <f t="shared" si="149"/>
        <v>178211.85714285713</v>
      </c>
      <c r="Z289" s="6">
        <f t="shared" si="150"/>
        <v>82165.28571428571</v>
      </c>
      <c r="AA289" s="4">
        <f t="shared" si="166"/>
        <v>16244.571428571429</v>
      </c>
      <c r="AB289" s="4">
        <f t="shared" si="164"/>
        <v>85.142857142857139</v>
      </c>
      <c r="AC289" s="4">
        <f t="shared" si="164"/>
        <v>6527.7142857142853</v>
      </c>
      <c r="AD289" s="4">
        <f t="shared" si="164"/>
        <v>9631.7142857142862</v>
      </c>
      <c r="AE289" s="6">
        <f t="shared" si="151"/>
        <v>8122.2857142857147</v>
      </c>
      <c r="AF289" s="6">
        <f t="shared" si="152"/>
        <v>42.571428571428569</v>
      </c>
      <c r="AG289" s="6">
        <f t="shared" si="153"/>
        <v>3263.8571428571427</v>
      </c>
      <c r="AH289" s="6">
        <f t="shared" si="154"/>
        <v>4815.8571428571431</v>
      </c>
      <c r="AI289" s="6">
        <f t="shared" si="160"/>
        <v>1.1327475942860559</v>
      </c>
    </row>
    <row r="290" spans="1:35" x14ac:dyDescent="0.25">
      <c r="A290">
        <v>287</v>
      </c>
      <c r="B290" s="1">
        <v>44139</v>
      </c>
      <c r="C290" s="4">
        <v>608611</v>
      </c>
      <c r="D290" s="4">
        <v>10949</v>
      </c>
      <c r="E290" s="4">
        <v>384012</v>
      </c>
      <c r="F290" s="4">
        <f t="shared" si="146"/>
        <v>213650</v>
      </c>
      <c r="G290" s="6">
        <f t="shared" si="155"/>
        <v>31480</v>
      </c>
      <c r="H290" s="6">
        <f t="shared" si="156"/>
        <v>232</v>
      </c>
      <c r="I290" s="6">
        <f t="shared" si="157"/>
        <v>10621</v>
      </c>
      <c r="J290" s="6">
        <f t="shared" si="157"/>
        <v>20627</v>
      </c>
      <c r="K290" s="4"/>
      <c r="L290" s="4"/>
      <c r="M290" s="4"/>
      <c r="N290" s="4"/>
      <c r="O290" s="6"/>
      <c r="P290" s="6"/>
      <c r="Q290" s="6"/>
      <c r="R290" s="6"/>
      <c r="S290" s="4">
        <f t="shared" si="165"/>
        <v>549652.28571428568</v>
      </c>
      <c r="T290" s="4">
        <f t="shared" si="163"/>
        <v>10575.285714285714</v>
      </c>
      <c r="U290" s="4">
        <f t="shared" si="163"/>
        <v>363173.42857142858</v>
      </c>
      <c r="V290" s="4">
        <f t="shared" si="163"/>
        <v>175903.57142857142</v>
      </c>
      <c r="W290" s="6">
        <f t="shared" si="147"/>
        <v>274826.14285714284</v>
      </c>
      <c r="X290" s="6">
        <f t="shared" si="148"/>
        <v>5287.6428571428569</v>
      </c>
      <c r="Y290" s="6">
        <f t="shared" si="149"/>
        <v>181586.71428571429</v>
      </c>
      <c r="Z290" s="6">
        <f t="shared" si="150"/>
        <v>87951.78571428571</v>
      </c>
      <c r="AA290" s="4">
        <f t="shared" si="166"/>
        <v>18427.142857142859</v>
      </c>
      <c r="AB290" s="4">
        <f t="shared" si="164"/>
        <v>104.42857142857143</v>
      </c>
      <c r="AC290" s="4">
        <f t="shared" si="164"/>
        <v>6749.7142857142853</v>
      </c>
      <c r="AD290" s="4">
        <f t="shared" si="164"/>
        <v>11573</v>
      </c>
      <c r="AE290" s="6">
        <f t="shared" si="151"/>
        <v>9213.5714285714294</v>
      </c>
      <c r="AF290" s="6">
        <f t="shared" si="152"/>
        <v>52.214285714285715</v>
      </c>
      <c r="AG290" s="6">
        <f t="shared" si="153"/>
        <v>3374.8571428571427</v>
      </c>
      <c r="AH290" s="6">
        <f t="shared" si="154"/>
        <v>5786.5</v>
      </c>
      <c r="AI290" s="6">
        <f t="shared" si="160"/>
        <v>1.2405031640091555</v>
      </c>
    </row>
    <row r="291" spans="1:35" x14ac:dyDescent="0.25">
      <c r="A291">
        <v>288</v>
      </c>
      <c r="B291" s="1">
        <v>44140</v>
      </c>
      <c r="C291" s="4">
        <v>631172</v>
      </c>
      <c r="D291" s="4">
        <v>11110</v>
      </c>
      <c r="E291" s="4">
        <v>394616</v>
      </c>
      <c r="F291" s="4">
        <f t="shared" si="146"/>
        <v>225446</v>
      </c>
      <c r="G291" s="6">
        <f t="shared" si="155"/>
        <v>22561</v>
      </c>
      <c r="H291" s="6">
        <f t="shared" si="156"/>
        <v>161</v>
      </c>
      <c r="I291" s="6">
        <f t="shared" si="157"/>
        <v>10604</v>
      </c>
      <c r="J291" s="6">
        <f t="shared" si="157"/>
        <v>11796</v>
      </c>
      <c r="K291" s="4"/>
      <c r="L291" s="4"/>
      <c r="M291" s="4"/>
      <c r="N291" s="4"/>
      <c r="O291" s="6"/>
      <c r="P291" s="6"/>
      <c r="Q291" s="6"/>
      <c r="R291" s="6"/>
      <c r="S291" s="4">
        <f t="shared" si="165"/>
        <v>568626.28571428568</v>
      </c>
      <c r="T291" s="4">
        <f t="shared" si="163"/>
        <v>10690.285714285714</v>
      </c>
      <c r="U291" s="4">
        <f t="shared" si="163"/>
        <v>370913.42857142858</v>
      </c>
      <c r="V291" s="4">
        <f t="shared" si="163"/>
        <v>187022.57142857142</v>
      </c>
      <c r="W291" s="6">
        <f t="shared" si="147"/>
        <v>284313.14285714284</v>
      </c>
      <c r="X291" s="6">
        <f t="shared" si="148"/>
        <v>5345.1428571428569</v>
      </c>
      <c r="Y291" s="6">
        <f t="shared" si="149"/>
        <v>185456.71428571429</v>
      </c>
      <c r="Z291" s="6">
        <f t="shared" si="150"/>
        <v>93511.28571428571</v>
      </c>
      <c r="AA291" s="4">
        <f t="shared" si="166"/>
        <v>18974</v>
      </c>
      <c r="AB291" s="4">
        <f t="shared" si="164"/>
        <v>115</v>
      </c>
      <c r="AC291" s="4">
        <f t="shared" si="164"/>
        <v>7740</v>
      </c>
      <c r="AD291" s="4">
        <f t="shared" si="164"/>
        <v>11119</v>
      </c>
      <c r="AE291" s="6">
        <f t="shared" si="151"/>
        <v>9487</v>
      </c>
      <c r="AF291" s="6">
        <f t="shared" si="152"/>
        <v>57.5</v>
      </c>
      <c r="AG291" s="6">
        <f t="shared" si="153"/>
        <v>3870</v>
      </c>
      <c r="AH291" s="6">
        <f t="shared" si="154"/>
        <v>5559.5</v>
      </c>
      <c r="AI291" s="6">
        <f t="shared" si="160"/>
        <v>1.2453866926712176</v>
      </c>
    </row>
    <row r="292" spans="1:35" x14ac:dyDescent="0.25">
      <c r="A292">
        <v>289</v>
      </c>
      <c r="B292" s="1">
        <v>44141</v>
      </c>
      <c r="C292" s="4">
        <v>653992</v>
      </c>
      <c r="D292" s="4">
        <v>11240</v>
      </c>
      <c r="E292" s="4">
        <v>405809</v>
      </c>
      <c r="F292" s="4">
        <f t="shared" si="146"/>
        <v>236943</v>
      </c>
      <c r="G292" s="6">
        <f t="shared" si="155"/>
        <v>22820</v>
      </c>
      <c r="H292" s="6">
        <f t="shared" si="156"/>
        <v>130</v>
      </c>
      <c r="I292" s="6">
        <f t="shared" si="157"/>
        <v>11193</v>
      </c>
      <c r="J292" s="6">
        <f t="shared" si="157"/>
        <v>11497</v>
      </c>
      <c r="K292" s="4"/>
      <c r="L292" s="4"/>
      <c r="M292" s="4"/>
      <c r="N292" s="4"/>
      <c r="O292" s="6"/>
      <c r="P292" s="6"/>
      <c r="Q292" s="6"/>
      <c r="R292" s="6"/>
      <c r="S292" s="4">
        <f t="shared" si="165"/>
        <v>588091.42857142852</v>
      </c>
      <c r="T292" s="4">
        <f t="shared" si="163"/>
        <v>10811.571428571429</v>
      </c>
      <c r="U292" s="4">
        <f t="shared" si="163"/>
        <v>378611.71428571426</v>
      </c>
      <c r="V292" s="4">
        <f t="shared" si="163"/>
        <v>198668.14285714287</v>
      </c>
      <c r="W292" s="6">
        <f t="shared" si="147"/>
        <v>294045.71428571426</v>
      </c>
      <c r="X292" s="6">
        <f t="shared" si="148"/>
        <v>5405.7857142857147</v>
      </c>
      <c r="Y292" s="6">
        <f t="shared" si="149"/>
        <v>189305.85714285713</v>
      </c>
      <c r="Z292" s="6">
        <f t="shared" si="150"/>
        <v>99334.071428571435</v>
      </c>
      <c r="AA292" s="4">
        <f t="shared" si="166"/>
        <v>19465.142857142859</v>
      </c>
      <c r="AB292" s="4">
        <f t="shared" si="164"/>
        <v>121.28571428571429</v>
      </c>
      <c r="AC292" s="4">
        <f t="shared" si="164"/>
        <v>7698.2857142857147</v>
      </c>
      <c r="AD292" s="4">
        <f t="shared" si="164"/>
        <v>11645.571428571429</v>
      </c>
      <c r="AE292" s="6">
        <f t="shared" si="151"/>
        <v>9732.5714285714294</v>
      </c>
      <c r="AF292" s="6">
        <f t="shared" si="152"/>
        <v>60.642857142857146</v>
      </c>
      <c r="AG292" s="6">
        <f t="shared" si="153"/>
        <v>3849.1428571428573</v>
      </c>
      <c r="AH292" s="6">
        <f t="shared" si="154"/>
        <v>5822.7857142857147</v>
      </c>
      <c r="AI292" s="6">
        <f t="shared" si="160"/>
        <v>1.141746271158036</v>
      </c>
    </row>
    <row r="293" spans="1:35" x14ac:dyDescent="0.25">
      <c r="A293">
        <v>290</v>
      </c>
      <c r="B293" s="1">
        <v>44142</v>
      </c>
      <c r="C293" s="4">
        <v>668114</v>
      </c>
      <c r="D293" s="4">
        <v>11306</v>
      </c>
      <c r="E293" s="4">
        <v>413484</v>
      </c>
      <c r="F293" s="4">
        <f t="shared" si="146"/>
        <v>243324</v>
      </c>
      <c r="G293" s="6">
        <f t="shared" si="155"/>
        <v>14122</v>
      </c>
      <c r="H293" s="6">
        <f t="shared" si="156"/>
        <v>66</v>
      </c>
      <c r="I293" s="6">
        <f t="shared" si="157"/>
        <v>7675</v>
      </c>
      <c r="J293" s="6">
        <f t="shared" si="157"/>
        <v>6381</v>
      </c>
      <c r="K293" s="4"/>
      <c r="L293" s="4"/>
      <c r="M293" s="4"/>
      <c r="N293" s="4"/>
      <c r="O293" s="6"/>
      <c r="P293" s="6"/>
      <c r="Q293" s="6"/>
      <c r="R293" s="6"/>
      <c r="S293" s="4">
        <f t="shared" si="165"/>
        <v>607566.28571428568</v>
      </c>
      <c r="T293" s="4">
        <f t="shared" si="163"/>
        <v>10929.142857142857</v>
      </c>
      <c r="U293" s="4">
        <f t="shared" si="163"/>
        <v>386765.14285714284</v>
      </c>
      <c r="V293" s="4">
        <f t="shared" si="163"/>
        <v>209872</v>
      </c>
      <c r="W293" s="6">
        <f t="shared" si="147"/>
        <v>303783.14285714284</v>
      </c>
      <c r="X293" s="6">
        <f t="shared" si="148"/>
        <v>5464.5714285714284</v>
      </c>
      <c r="Y293" s="6">
        <f t="shared" si="149"/>
        <v>193382.57142857142</v>
      </c>
      <c r="Z293" s="6">
        <f t="shared" si="150"/>
        <v>104936</v>
      </c>
      <c r="AA293" s="4">
        <f t="shared" si="166"/>
        <v>19474.857142857141</v>
      </c>
      <c r="AB293" s="4">
        <f t="shared" si="164"/>
        <v>117.57142857142857</v>
      </c>
      <c r="AC293" s="4">
        <f t="shared" si="164"/>
        <v>8153.4285714285716</v>
      </c>
      <c r="AD293" s="4">
        <f t="shared" si="164"/>
        <v>11203.857142857143</v>
      </c>
      <c r="AE293" s="6">
        <f t="shared" si="151"/>
        <v>9737.4285714285706</v>
      </c>
      <c r="AF293" s="6">
        <f t="shared" si="152"/>
        <v>58.785714285714285</v>
      </c>
      <c r="AG293" s="6">
        <f t="shared" si="153"/>
        <v>4076.7142857142858</v>
      </c>
      <c r="AH293" s="6">
        <f t="shared" si="154"/>
        <v>5601.9285714285716</v>
      </c>
      <c r="AI293" s="6">
        <f t="shared" si="160"/>
        <v>1.1988532432812717</v>
      </c>
    </row>
    <row r="294" spans="1:35" x14ac:dyDescent="0.25">
      <c r="A294">
        <v>291</v>
      </c>
      <c r="B294" s="1">
        <v>44143</v>
      </c>
      <c r="C294" s="4">
        <v>682624</v>
      </c>
      <c r="D294" s="4">
        <v>11372</v>
      </c>
      <c r="E294" s="4">
        <v>421151</v>
      </c>
      <c r="F294" s="4">
        <f t="shared" si="146"/>
        <v>250101</v>
      </c>
      <c r="G294" s="6">
        <f t="shared" si="155"/>
        <v>14510</v>
      </c>
      <c r="H294" s="6">
        <f t="shared" si="156"/>
        <v>66</v>
      </c>
      <c r="I294" s="6">
        <f t="shared" si="157"/>
        <v>7667</v>
      </c>
      <c r="J294" s="6">
        <f t="shared" si="157"/>
        <v>6777</v>
      </c>
      <c r="K294" s="4"/>
      <c r="L294" s="4"/>
      <c r="M294" s="4"/>
      <c r="N294" s="4"/>
      <c r="O294" s="6"/>
      <c r="P294" s="6"/>
      <c r="Q294" s="6"/>
      <c r="R294" s="6"/>
      <c r="S294" s="4">
        <f t="shared" si="165"/>
        <v>627320.28571428568</v>
      </c>
      <c r="T294" s="4">
        <f t="shared" si="165"/>
        <v>11051.857142857143</v>
      </c>
      <c r="U294" s="4">
        <f t="shared" si="165"/>
        <v>394994.57142857142</v>
      </c>
      <c r="V294" s="4">
        <f t="shared" si="165"/>
        <v>221273.85714285713</v>
      </c>
      <c r="W294" s="6">
        <f t="shared" si="147"/>
        <v>313660.14285714284</v>
      </c>
      <c r="X294" s="6">
        <f t="shared" si="148"/>
        <v>5525.9285714285716</v>
      </c>
      <c r="Y294" s="6">
        <f t="shared" si="149"/>
        <v>197497.28571428571</v>
      </c>
      <c r="Z294" s="6">
        <f t="shared" si="150"/>
        <v>110636.92857142857</v>
      </c>
      <c r="AA294" s="4">
        <f t="shared" si="166"/>
        <v>19754</v>
      </c>
      <c r="AB294" s="4">
        <f t="shared" si="166"/>
        <v>122.71428571428571</v>
      </c>
      <c r="AC294" s="4">
        <f t="shared" si="166"/>
        <v>8229.4285714285706</v>
      </c>
      <c r="AD294" s="4">
        <f t="shared" si="166"/>
        <v>11401.857142857143</v>
      </c>
      <c r="AE294" s="6">
        <f t="shared" si="151"/>
        <v>9877</v>
      </c>
      <c r="AF294" s="6">
        <f t="shared" si="152"/>
        <v>61.357142857142854</v>
      </c>
      <c r="AG294" s="6">
        <f t="shared" si="153"/>
        <v>4114.7142857142853</v>
      </c>
      <c r="AH294" s="6">
        <f t="shared" si="154"/>
        <v>5700.9285714285716</v>
      </c>
      <c r="AI294" s="6">
        <f t="shared" si="160"/>
        <v>1.0720055818280485</v>
      </c>
    </row>
    <row r="295" spans="1:35" x14ac:dyDescent="0.25">
      <c r="A295">
        <v>292</v>
      </c>
      <c r="B295" s="1">
        <v>44144</v>
      </c>
      <c r="C295" s="4">
        <v>689146</v>
      </c>
      <c r="D295" s="4">
        <v>11408</v>
      </c>
      <c r="E295" s="4">
        <v>443621</v>
      </c>
      <c r="F295" s="4">
        <f t="shared" si="146"/>
        <v>234117</v>
      </c>
      <c r="G295" s="6">
        <f t="shared" si="155"/>
        <v>6522</v>
      </c>
      <c r="H295" s="6">
        <f t="shared" si="156"/>
        <v>36</v>
      </c>
      <c r="I295" s="6">
        <f t="shared" si="157"/>
        <v>22470</v>
      </c>
      <c r="J295" s="6">
        <f t="shared" si="157"/>
        <v>-15984</v>
      </c>
      <c r="K295" s="4"/>
      <c r="L295" s="4"/>
      <c r="M295" s="4"/>
      <c r="N295" s="4"/>
      <c r="O295" s="6"/>
      <c r="P295" s="6"/>
      <c r="Q295" s="6"/>
      <c r="R295" s="6"/>
      <c r="S295" s="4">
        <f t="shared" ref="S295:V310" si="167">IF(COUNT(C289:C295) &lt;&gt; 0,SUM(C289:C295)/COUNT(C289:C295),0)</f>
        <v>644398.57142857148</v>
      </c>
      <c r="T295" s="4">
        <f t="shared" si="167"/>
        <v>11157.428571428571</v>
      </c>
      <c r="U295" s="4">
        <f t="shared" si="167"/>
        <v>405154.85714285716</v>
      </c>
      <c r="V295" s="4">
        <f t="shared" si="167"/>
        <v>228086.28571428571</v>
      </c>
      <c r="W295" s="6">
        <f t="shared" si="147"/>
        <v>322199.28571428574</v>
      </c>
      <c r="X295" s="6">
        <f t="shared" si="148"/>
        <v>5578.7142857142853</v>
      </c>
      <c r="Y295" s="6">
        <f t="shared" si="149"/>
        <v>202577.42857142858</v>
      </c>
      <c r="Z295" s="6">
        <f t="shared" si="150"/>
        <v>114043.14285714286</v>
      </c>
      <c r="AA295" s="4">
        <f t="shared" ref="AA295:AD310" si="168">IF(COUNT(G289:G295) &lt;&gt; 0,SUM(G289:G295)/COUNT(G289:G295),0)</f>
        <v>17078.285714285714</v>
      </c>
      <c r="AB295" s="4">
        <f t="shared" si="168"/>
        <v>105.57142857142857</v>
      </c>
      <c r="AC295" s="4">
        <f t="shared" si="168"/>
        <v>10160.285714285714</v>
      </c>
      <c r="AD295" s="4">
        <f t="shared" si="168"/>
        <v>6812.4285714285716</v>
      </c>
      <c r="AE295" s="6">
        <f t="shared" si="151"/>
        <v>8539.1428571428569</v>
      </c>
      <c r="AF295" s="6">
        <f t="shared" si="152"/>
        <v>52.785714285714285</v>
      </c>
      <c r="AG295" s="6">
        <f t="shared" si="153"/>
        <v>5080.1428571428569</v>
      </c>
      <c r="AH295" s="6">
        <f t="shared" si="154"/>
        <v>3406.2142857142858</v>
      </c>
      <c r="AI295" s="6">
        <f t="shared" si="160"/>
        <v>0.90008884337966233</v>
      </c>
    </row>
    <row r="296" spans="1:35" x14ac:dyDescent="0.25">
      <c r="A296">
        <v>293</v>
      </c>
      <c r="B296" s="1">
        <v>44145</v>
      </c>
      <c r="C296" s="4">
        <v>715693</v>
      </c>
      <c r="D296" s="4">
        <v>11781</v>
      </c>
      <c r="E296" s="4">
        <v>446402</v>
      </c>
      <c r="F296" s="4">
        <f t="shared" si="146"/>
        <v>257510</v>
      </c>
      <c r="G296" s="6">
        <f t="shared" si="155"/>
        <v>26547</v>
      </c>
      <c r="H296" s="6">
        <f t="shared" si="156"/>
        <v>373</v>
      </c>
      <c r="I296" s="6">
        <f t="shared" si="157"/>
        <v>2781</v>
      </c>
      <c r="J296" s="6">
        <f t="shared" si="157"/>
        <v>23393</v>
      </c>
      <c r="K296" s="4"/>
      <c r="L296" s="4"/>
      <c r="M296" s="4"/>
      <c r="N296" s="4"/>
      <c r="O296" s="6"/>
      <c r="P296" s="6"/>
      <c r="Q296" s="6"/>
      <c r="R296" s="6"/>
      <c r="S296" s="4">
        <f t="shared" ref="S296:V311" si="169">IF(COUNT(C290:C296) &lt;&gt; 0,SUM(C290:C296)/COUNT(C290:C296),0)</f>
        <v>664193.14285714284</v>
      </c>
      <c r="T296" s="4">
        <f t="shared" si="167"/>
        <v>11309.428571428571</v>
      </c>
      <c r="U296" s="4">
        <f t="shared" si="167"/>
        <v>415585</v>
      </c>
      <c r="V296" s="4">
        <f t="shared" si="167"/>
        <v>237298.71428571429</v>
      </c>
      <c r="W296" s="6">
        <f t="shared" si="147"/>
        <v>332096.57142857142</v>
      </c>
      <c r="X296" s="6">
        <f t="shared" si="148"/>
        <v>5654.7142857142853</v>
      </c>
      <c r="Y296" s="6">
        <f t="shared" si="149"/>
        <v>207792.5</v>
      </c>
      <c r="Z296" s="6">
        <f t="shared" si="150"/>
        <v>118649.35714285714</v>
      </c>
      <c r="AA296" s="4">
        <f t="shared" ref="AA296:AD311" si="170">IF(COUNT(G290:G296) &lt;&gt; 0,SUM(G290:G296)/COUNT(G290:G296),0)</f>
        <v>19794.571428571428</v>
      </c>
      <c r="AB296" s="4">
        <f t="shared" si="168"/>
        <v>152</v>
      </c>
      <c r="AC296" s="4">
        <f t="shared" si="168"/>
        <v>10430.142857142857</v>
      </c>
      <c r="AD296" s="4">
        <f t="shared" si="168"/>
        <v>9212.4285714285706</v>
      </c>
      <c r="AE296" s="6">
        <f t="shared" si="151"/>
        <v>9897.2857142857138</v>
      </c>
      <c r="AF296" s="6">
        <f t="shared" si="152"/>
        <v>76</v>
      </c>
      <c r="AG296" s="6">
        <f t="shared" si="153"/>
        <v>5215.0714285714284</v>
      </c>
      <c r="AH296" s="6">
        <f t="shared" si="154"/>
        <v>4606.2142857142853</v>
      </c>
      <c r="AI296" s="6">
        <f t="shared" si="160"/>
        <v>1.0169240253640206</v>
      </c>
    </row>
    <row r="297" spans="1:35" x14ac:dyDescent="0.25">
      <c r="A297">
        <v>294</v>
      </c>
      <c r="B297" s="1">
        <v>44146</v>
      </c>
      <c r="C297" s="4">
        <v>738094</v>
      </c>
      <c r="D297" s="4">
        <v>11994</v>
      </c>
      <c r="E297" s="4">
        <v>460504</v>
      </c>
      <c r="F297" s="4">
        <f t="shared" si="146"/>
        <v>265596</v>
      </c>
      <c r="G297" s="6">
        <f t="shared" si="155"/>
        <v>22401</v>
      </c>
      <c r="H297" s="6">
        <f t="shared" si="156"/>
        <v>213</v>
      </c>
      <c r="I297" s="6">
        <f t="shared" si="157"/>
        <v>14102</v>
      </c>
      <c r="J297" s="6">
        <f t="shared" si="157"/>
        <v>8086</v>
      </c>
      <c r="K297" s="4"/>
      <c r="L297" s="4"/>
      <c r="M297" s="4"/>
      <c r="N297" s="4"/>
      <c r="O297" s="6"/>
      <c r="P297" s="6"/>
      <c r="Q297" s="6"/>
      <c r="R297" s="6"/>
      <c r="S297" s="4">
        <f t="shared" si="169"/>
        <v>682690.71428571432</v>
      </c>
      <c r="T297" s="4">
        <f t="shared" si="167"/>
        <v>11458.714285714286</v>
      </c>
      <c r="U297" s="4">
        <f t="shared" si="167"/>
        <v>426512.42857142858</v>
      </c>
      <c r="V297" s="4">
        <f t="shared" si="167"/>
        <v>244719.57142857142</v>
      </c>
      <c r="W297" s="6">
        <f t="shared" si="147"/>
        <v>341345.35714285716</v>
      </c>
      <c r="X297" s="6">
        <f t="shared" si="148"/>
        <v>5729.3571428571431</v>
      </c>
      <c r="Y297" s="6">
        <f t="shared" si="149"/>
        <v>213256.21428571429</v>
      </c>
      <c r="Z297" s="6">
        <f t="shared" si="150"/>
        <v>122359.78571428571</v>
      </c>
      <c r="AA297" s="4">
        <f t="shared" si="170"/>
        <v>18497.571428571428</v>
      </c>
      <c r="AB297" s="4">
        <f t="shared" si="168"/>
        <v>149.28571428571428</v>
      </c>
      <c r="AC297" s="4">
        <f t="shared" si="168"/>
        <v>10927.428571428571</v>
      </c>
      <c r="AD297" s="4">
        <f t="shared" si="168"/>
        <v>7420.8571428571431</v>
      </c>
      <c r="AE297" s="6">
        <f t="shared" si="151"/>
        <v>9248.7857142857138</v>
      </c>
      <c r="AF297" s="6">
        <f t="shared" si="152"/>
        <v>74.642857142857139</v>
      </c>
      <c r="AG297" s="6">
        <f t="shared" si="153"/>
        <v>5463.7142857142853</v>
      </c>
      <c r="AH297" s="6">
        <f t="shared" si="154"/>
        <v>3710.4285714285716</v>
      </c>
      <c r="AI297" s="6">
        <f t="shared" si="160"/>
        <v>0.94981808045538574</v>
      </c>
    </row>
    <row r="298" spans="1:35" x14ac:dyDescent="0.25">
      <c r="A298">
        <v>295</v>
      </c>
      <c r="B298" s="1">
        <v>44147</v>
      </c>
      <c r="C298" s="4">
        <v>762832</v>
      </c>
      <c r="D298" s="4">
        <v>12216</v>
      </c>
      <c r="E298" s="4">
        <v>474208</v>
      </c>
      <c r="F298" s="4">
        <f t="shared" si="146"/>
        <v>276408</v>
      </c>
      <c r="G298" s="6">
        <f t="shared" si="155"/>
        <v>24738</v>
      </c>
      <c r="H298" s="6">
        <f t="shared" si="156"/>
        <v>222</v>
      </c>
      <c r="I298" s="6">
        <f t="shared" si="157"/>
        <v>13704</v>
      </c>
      <c r="J298" s="6">
        <f t="shared" si="157"/>
        <v>10812</v>
      </c>
      <c r="K298" s="4"/>
      <c r="L298" s="4"/>
      <c r="M298" s="4"/>
      <c r="N298" s="4"/>
      <c r="O298" s="6"/>
      <c r="P298" s="6"/>
      <c r="Q298" s="6"/>
      <c r="R298" s="6"/>
      <c r="S298" s="4">
        <f t="shared" si="169"/>
        <v>701499.28571428568</v>
      </c>
      <c r="T298" s="4">
        <f t="shared" si="167"/>
        <v>11616.714285714286</v>
      </c>
      <c r="U298" s="4">
        <f t="shared" si="167"/>
        <v>437882.71428571426</v>
      </c>
      <c r="V298" s="4">
        <f t="shared" si="167"/>
        <v>251999.85714285713</v>
      </c>
      <c r="W298" s="6">
        <f t="shared" si="147"/>
        <v>350749.64285714284</v>
      </c>
      <c r="X298" s="6">
        <f t="shared" si="148"/>
        <v>5808.3571428571431</v>
      </c>
      <c r="Y298" s="6">
        <f t="shared" si="149"/>
        <v>218941.35714285713</v>
      </c>
      <c r="Z298" s="6">
        <f t="shared" si="150"/>
        <v>125999.92857142857</v>
      </c>
      <c r="AA298" s="4">
        <f t="shared" si="170"/>
        <v>18808.571428571428</v>
      </c>
      <c r="AB298" s="4">
        <f t="shared" si="168"/>
        <v>158</v>
      </c>
      <c r="AC298" s="4">
        <f t="shared" si="168"/>
        <v>11370.285714285714</v>
      </c>
      <c r="AD298" s="4">
        <f t="shared" si="168"/>
        <v>7280.2857142857147</v>
      </c>
      <c r="AE298" s="6">
        <f t="shared" si="151"/>
        <v>9404.2857142857138</v>
      </c>
      <c r="AF298" s="6">
        <f t="shared" si="152"/>
        <v>79</v>
      </c>
      <c r="AG298" s="6">
        <f t="shared" si="153"/>
        <v>5685.1428571428569</v>
      </c>
      <c r="AH298" s="6">
        <f t="shared" si="154"/>
        <v>3640.1428571428573</v>
      </c>
      <c r="AI298" s="6">
        <f t="shared" si="160"/>
        <v>0.95213989210141881</v>
      </c>
    </row>
    <row r="299" spans="1:35" x14ac:dyDescent="0.25">
      <c r="A299">
        <v>296</v>
      </c>
      <c r="B299" s="1">
        <v>44148</v>
      </c>
      <c r="C299" s="4">
        <v>785093</v>
      </c>
      <c r="D299" s="4">
        <v>12404</v>
      </c>
      <c r="E299" s="4">
        <v>487913</v>
      </c>
      <c r="F299" s="4">
        <f t="shared" si="146"/>
        <v>284776</v>
      </c>
      <c r="G299" s="6">
        <f t="shared" si="155"/>
        <v>22261</v>
      </c>
      <c r="H299" s="6">
        <f t="shared" si="156"/>
        <v>188</v>
      </c>
      <c r="I299" s="6">
        <f t="shared" si="157"/>
        <v>13705</v>
      </c>
      <c r="J299" s="6">
        <f t="shared" si="157"/>
        <v>8368</v>
      </c>
      <c r="K299" s="4"/>
      <c r="L299" s="4"/>
      <c r="M299" s="4"/>
      <c r="N299" s="4"/>
      <c r="O299" s="6"/>
      <c r="P299" s="6"/>
      <c r="Q299" s="6"/>
      <c r="R299" s="6"/>
      <c r="S299" s="4">
        <f t="shared" si="169"/>
        <v>720228</v>
      </c>
      <c r="T299" s="4">
        <f t="shared" si="167"/>
        <v>11783</v>
      </c>
      <c r="U299" s="4">
        <f t="shared" si="167"/>
        <v>449611.85714285716</v>
      </c>
      <c r="V299" s="4">
        <f t="shared" si="167"/>
        <v>258833.14285714287</v>
      </c>
      <c r="W299" s="6">
        <f t="shared" si="147"/>
        <v>360114</v>
      </c>
      <c r="X299" s="6">
        <f t="shared" si="148"/>
        <v>5891.5</v>
      </c>
      <c r="Y299" s="6">
        <f t="shared" si="149"/>
        <v>224805.92857142858</v>
      </c>
      <c r="Z299" s="6">
        <f t="shared" si="150"/>
        <v>129416.57142857143</v>
      </c>
      <c r="AA299" s="4">
        <f t="shared" si="170"/>
        <v>18728.714285714286</v>
      </c>
      <c r="AB299" s="4">
        <f t="shared" si="168"/>
        <v>166.28571428571428</v>
      </c>
      <c r="AC299" s="4">
        <f t="shared" si="168"/>
        <v>11729.142857142857</v>
      </c>
      <c r="AD299" s="4">
        <f t="shared" si="168"/>
        <v>6833.2857142857147</v>
      </c>
      <c r="AE299" s="6">
        <f t="shared" si="151"/>
        <v>9364.3571428571431</v>
      </c>
      <c r="AF299" s="6">
        <f t="shared" si="152"/>
        <v>83.142857142857139</v>
      </c>
      <c r="AG299" s="6">
        <f t="shared" si="153"/>
        <v>5864.5714285714284</v>
      </c>
      <c r="AH299" s="6">
        <f t="shared" si="154"/>
        <v>3416.6428571428573</v>
      </c>
      <c r="AI299" s="6">
        <f t="shared" si="160"/>
        <v>1.0966390069260883</v>
      </c>
    </row>
    <row r="300" spans="1:35" x14ac:dyDescent="0.25">
      <c r="A300">
        <v>297</v>
      </c>
      <c r="B300" s="1">
        <v>44149</v>
      </c>
      <c r="C300" s="4">
        <v>799733</v>
      </c>
      <c r="D300" s="4">
        <v>12511</v>
      </c>
      <c r="E300" s="4">
        <v>498996</v>
      </c>
      <c r="F300" s="4">
        <f t="shared" si="146"/>
        <v>288226</v>
      </c>
      <c r="G300" s="6">
        <f t="shared" si="155"/>
        <v>14640</v>
      </c>
      <c r="H300" s="6">
        <f t="shared" si="156"/>
        <v>107</v>
      </c>
      <c r="I300" s="6">
        <f t="shared" si="157"/>
        <v>11083</v>
      </c>
      <c r="J300" s="6">
        <f t="shared" si="157"/>
        <v>3450</v>
      </c>
      <c r="K300" s="4"/>
      <c r="L300" s="4"/>
      <c r="M300" s="4"/>
      <c r="N300" s="4"/>
      <c r="O300" s="6"/>
      <c r="P300" s="6"/>
      <c r="Q300" s="6"/>
      <c r="R300" s="6"/>
      <c r="S300" s="4">
        <f t="shared" si="169"/>
        <v>739030.71428571432</v>
      </c>
      <c r="T300" s="4">
        <f t="shared" si="167"/>
        <v>11955.142857142857</v>
      </c>
      <c r="U300" s="4">
        <f t="shared" si="167"/>
        <v>461827.85714285716</v>
      </c>
      <c r="V300" s="4">
        <f t="shared" si="167"/>
        <v>265247.71428571426</v>
      </c>
      <c r="W300" s="6">
        <f t="shared" si="147"/>
        <v>369515.35714285716</v>
      </c>
      <c r="X300" s="6">
        <f t="shared" si="148"/>
        <v>5977.5714285714284</v>
      </c>
      <c r="Y300" s="6">
        <f t="shared" si="149"/>
        <v>230913.92857142858</v>
      </c>
      <c r="Z300" s="6">
        <f t="shared" si="150"/>
        <v>132623.85714285713</v>
      </c>
      <c r="AA300" s="4">
        <f t="shared" si="170"/>
        <v>18802.714285714286</v>
      </c>
      <c r="AB300" s="4">
        <f t="shared" si="168"/>
        <v>172.14285714285714</v>
      </c>
      <c r="AC300" s="4">
        <f t="shared" si="168"/>
        <v>12216</v>
      </c>
      <c r="AD300" s="4">
        <f t="shared" si="168"/>
        <v>6414.5714285714284</v>
      </c>
      <c r="AE300" s="6">
        <f t="shared" si="151"/>
        <v>9401.3571428571431</v>
      </c>
      <c r="AF300" s="6">
        <f t="shared" si="152"/>
        <v>86.071428571428569</v>
      </c>
      <c r="AG300" s="6">
        <f t="shared" si="153"/>
        <v>6108</v>
      </c>
      <c r="AH300" s="6">
        <f t="shared" si="154"/>
        <v>3207.2857142857142</v>
      </c>
      <c r="AI300" s="6">
        <f t="shared" si="160"/>
        <v>0.94989246691011975</v>
      </c>
    </row>
    <row r="301" spans="1:35" x14ac:dyDescent="0.25">
      <c r="A301">
        <v>298</v>
      </c>
      <c r="B301" s="1">
        <v>44150</v>
      </c>
      <c r="C301" s="4">
        <v>802946</v>
      </c>
      <c r="D301" s="4">
        <v>12573</v>
      </c>
      <c r="E301" s="4">
        <v>505714</v>
      </c>
      <c r="F301" s="4">
        <f t="shared" si="146"/>
        <v>284659</v>
      </c>
      <c r="G301" s="6">
        <f t="shared" si="155"/>
        <v>3213</v>
      </c>
      <c r="H301" s="6">
        <f t="shared" si="156"/>
        <v>62</v>
      </c>
      <c r="I301" s="6">
        <f t="shared" si="157"/>
        <v>6718</v>
      </c>
      <c r="J301" s="6">
        <f t="shared" si="157"/>
        <v>-3567</v>
      </c>
      <c r="K301" s="4"/>
      <c r="L301" s="4"/>
      <c r="M301" s="4"/>
      <c r="N301" s="4"/>
      <c r="O301" s="6"/>
      <c r="P301" s="6"/>
      <c r="Q301" s="6"/>
      <c r="R301" s="6"/>
      <c r="S301" s="4">
        <f t="shared" si="169"/>
        <v>756219.57142857148</v>
      </c>
      <c r="T301" s="4">
        <f t="shared" si="167"/>
        <v>12126.714285714286</v>
      </c>
      <c r="U301" s="4">
        <f t="shared" si="167"/>
        <v>473908.28571428574</v>
      </c>
      <c r="V301" s="4">
        <f t="shared" si="167"/>
        <v>270184.57142857142</v>
      </c>
      <c r="W301" s="6">
        <f t="shared" si="147"/>
        <v>378109.78571428574</v>
      </c>
      <c r="X301" s="6">
        <f t="shared" si="148"/>
        <v>6063.3571428571431</v>
      </c>
      <c r="Y301" s="6">
        <f t="shared" si="149"/>
        <v>236954.14285714287</v>
      </c>
      <c r="Z301" s="6">
        <f t="shared" si="150"/>
        <v>135092.28571428571</v>
      </c>
      <c r="AA301" s="4">
        <f t="shared" si="170"/>
        <v>17188.857142857141</v>
      </c>
      <c r="AB301" s="4">
        <f t="shared" si="168"/>
        <v>171.57142857142858</v>
      </c>
      <c r="AC301" s="4">
        <f t="shared" si="168"/>
        <v>12080.428571428571</v>
      </c>
      <c r="AD301" s="4">
        <f t="shared" si="168"/>
        <v>4936.8571428571431</v>
      </c>
      <c r="AE301" s="6">
        <f t="shared" si="151"/>
        <v>8594.4285714285706</v>
      </c>
      <c r="AF301" s="6">
        <f t="shared" si="152"/>
        <v>85.785714285714292</v>
      </c>
      <c r="AG301" s="6">
        <f t="shared" si="153"/>
        <v>6040.2142857142853</v>
      </c>
      <c r="AH301" s="6">
        <f t="shared" si="154"/>
        <v>2468.4285714285716</v>
      </c>
      <c r="AI301" s="6">
        <f t="shared" si="160"/>
        <v>0.92924939953507402</v>
      </c>
    </row>
    <row r="302" spans="1:35" x14ac:dyDescent="0.25">
      <c r="A302">
        <v>299</v>
      </c>
      <c r="B302" s="1">
        <v>44151</v>
      </c>
      <c r="C302" s="4">
        <v>817526</v>
      </c>
      <c r="D302" s="4">
        <v>12833</v>
      </c>
      <c r="E302" s="4">
        <v>522313</v>
      </c>
      <c r="F302" s="4">
        <f t="shared" si="146"/>
        <v>282380</v>
      </c>
      <c r="G302" s="6">
        <f t="shared" si="155"/>
        <v>14580</v>
      </c>
      <c r="H302" s="6">
        <f t="shared" si="156"/>
        <v>260</v>
      </c>
      <c r="I302" s="6">
        <f t="shared" si="157"/>
        <v>16599</v>
      </c>
      <c r="J302" s="6">
        <f t="shared" si="157"/>
        <v>-2279</v>
      </c>
      <c r="K302" s="4"/>
      <c r="L302" s="4"/>
      <c r="M302" s="4"/>
      <c r="N302" s="4"/>
      <c r="O302" s="6"/>
      <c r="P302" s="6"/>
      <c r="Q302" s="6"/>
      <c r="R302" s="6"/>
      <c r="S302" s="4">
        <f t="shared" si="169"/>
        <v>774559.57142857148</v>
      </c>
      <c r="T302" s="4">
        <f t="shared" si="167"/>
        <v>12330.285714285714</v>
      </c>
      <c r="U302" s="4">
        <f t="shared" si="167"/>
        <v>485150</v>
      </c>
      <c r="V302" s="4">
        <f t="shared" si="167"/>
        <v>277079.28571428574</v>
      </c>
      <c r="W302" s="6">
        <f t="shared" si="147"/>
        <v>387279.78571428574</v>
      </c>
      <c r="X302" s="6">
        <f t="shared" si="148"/>
        <v>6165.1428571428569</v>
      </c>
      <c r="Y302" s="6">
        <f t="shared" si="149"/>
        <v>242575</v>
      </c>
      <c r="Z302" s="6">
        <f t="shared" si="150"/>
        <v>138539.64285714287</v>
      </c>
      <c r="AA302" s="4">
        <f t="shared" si="170"/>
        <v>18340</v>
      </c>
      <c r="AB302" s="4">
        <f t="shared" si="168"/>
        <v>203.57142857142858</v>
      </c>
      <c r="AC302" s="4">
        <f t="shared" si="168"/>
        <v>11241.714285714286</v>
      </c>
      <c r="AD302" s="4">
        <f t="shared" si="168"/>
        <v>6894.7142857142853</v>
      </c>
      <c r="AE302" s="6">
        <f t="shared" si="151"/>
        <v>9170</v>
      </c>
      <c r="AF302" s="6">
        <f t="shared" si="152"/>
        <v>101.78571428571429</v>
      </c>
      <c r="AG302" s="6">
        <f t="shared" si="153"/>
        <v>5620.8571428571431</v>
      </c>
      <c r="AH302" s="6">
        <f t="shared" si="154"/>
        <v>3447.3571428571427</v>
      </c>
      <c r="AI302" s="6">
        <f t="shared" si="160"/>
        <v>0.97508734619474413</v>
      </c>
    </row>
    <row r="303" spans="1:35" x14ac:dyDescent="0.25">
      <c r="A303">
        <v>300</v>
      </c>
      <c r="B303" s="1">
        <v>44152</v>
      </c>
      <c r="C303" s="4">
        <v>843757</v>
      </c>
      <c r="D303" s="4">
        <v>13138</v>
      </c>
      <c r="E303" s="4">
        <v>537347</v>
      </c>
      <c r="F303" s="4">
        <f t="shared" si="146"/>
        <v>293272</v>
      </c>
      <c r="G303" s="6">
        <f t="shared" si="155"/>
        <v>26231</v>
      </c>
      <c r="H303" s="6">
        <f t="shared" si="156"/>
        <v>305</v>
      </c>
      <c r="I303" s="6">
        <f t="shared" si="157"/>
        <v>15034</v>
      </c>
      <c r="J303" s="6">
        <f t="shared" si="157"/>
        <v>10892</v>
      </c>
      <c r="K303" s="4"/>
      <c r="L303" s="4"/>
      <c r="M303" s="4"/>
      <c r="N303" s="4"/>
      <c r="O303" s="6"/>
      <c r="P303" s="6"/>
      <c r="Q303" s="6"/>
      <c r="R303" s="6"/>
      <c r="S303" s="4">
        <f t="shared" si="169"/>
        <v>792854.42857142852</v>
      </c>
      <c r="T303" s="4">
        <f t="shared" si="167"/>
        <v>12524.142857142857</v>
      </c>
      <c r="U303" s="4">
        <f t="shared" si="167"/>
        <v>498142.14285714284</v>
      </c>
      <c r="V303" s="4">
        <f t="shared" si="167"/>
        <v>282188.14285714284</v>
      </c>
      <c r="W303" s="6">
        <f t="shared" si="147"/>
        <v>396427.21428571426</v>
      </c>
      <c r="X303" s="6">
        <f t="shared" si="148"/>
        <v>6262.0714285714284</v>
      </c>
      <c r="Y303" s="6">
        <f t="shared" si="149"/>
        <v>249071.07142857142</v>
      </c>
      <c r="Z303" s="6">
        <f t="shared" si="150"/>
        <v>141094.07142857142</v>
      </c>
      <c r="AA303" s="4">
        <f t="shared" si="170"/>
        <v>18294.857142857141</v>
      </c>
      <c r="AB303" s="4">
        <f t="shared" si="168"/>
        <v>193.85714285714286</v>
      </c>
      <c r="AC303" s="4">
        <f t="shared" si="168"/>
        <v>12992.142857142857</v>
      </c>
      <c r="AD303" s="4">
        <f t="shared" si="168"/>
        <v>5108.8571428571431</v>
      </c>
      <c r="AE303" s="6">
        <f t="shared" si="151"/>
        <v>9147.4285714285706</v>
      </c>
      <c r="AF303" s="6">
        <f t="shared" si="152"/>
        <v>96.928571428571431</v>
      </c>
      <c r="AG303" s="6">
        <f t="shared" si="153"/>
        <v>6496.0714285714284</v>
      </c>
      <c r="AH303" s="6">
        <f t="shared" si="154"/>
        <v>2554.4285714285716</v>
      </c>
      <c r="AI303" s="6">
        <f t="shared" si="160"/>
        <v>0.97683465419790838</v>
      </c>
    </row>
    <row r="304" spans="1:35" x14ac:dyDescent="0.25">
      <c r="A304">
        <v>301</v>
      </c>
      <c r="B304" s="1">
        <v>44153</v>
      </c>
      <c r="C304" s="4">
        <v>867484</v>
      </c>
      <c r="D304" s="4">
        <v>13390</v>
      </c>
      <c r="E304" s="4">
        <v>554272</v>
      </c>
      <c r="F304" s="4">
        <f t="shared" si="146"/>
        <v>299822</v>
      </c>
      <c r="G304" s="6">
        <f t="shared" si="155"/>
        <v>23727</v>
      </c>
      <c r="H304" s="6">
        <f t="shared" si="156"/>
        <v>252</v>
      </c>
      <c r="I304" s="6">
        <f t="shared" si="157"/>
        <v>16925</v>
      </c>
      <c r="J304" s="6">
        <f t="shared" si="157"/>
        <v>6550</v>
      </c>
      <c r="K304" s="4"/>
      <c r="L304" s="4"/>
      <c r="M304" s="4"/>
      <c r="N304" s="4"/>
      <c r="O304" s="6"/>
      <c r="P304" s="6"/>
      <c r="Q304" s="6"/>
      <c r="R304" s="6"/>
      <c r="S304" s="4">
        <f t="shared" si="169"/>
        <v>811338.71428571432</v>
      </c>
      <c r="T304" s="4">
        <f t="shared" si="167"/>
        <v>12723.571428571429</v>
      </c>
      <c r="U304" s="4">
        <f t="shared" si="167"/>
        <v>511537.57142857142</v>
      </c>
      <c r="V304" s="4">
        <f t="shared" si="167"/>
        <v>287077.57142857142</v>
      </c>
      <c r="W304" s="6">
        <f t="shared" si="147"/>
        <v>405669.35714285716</v>
      </c>
      <c r="X304" s="6">
        <f t="shared" si="148"/>
        <v>6361.7857142857147</v>
      </c>
      <c r="Y304" s="6">
        <f t="shared" si="149"/>
        <v>255768.78571428571</v>
      </c>
      <c r="Z304" s="6">
        <f t="shared" si="150"/>
        <v>143538.78571428571</v>
      </c>
      <c r="AA304" s="4">
        <f t="shared" si="170"/>
        <v>18484.285714285714</v>
      </c>
      <c r="AB304" s="4">
        <f t="shared" si="168"/>
        <v>199.42857142857142</v>
      </c>
      <c r="AC304" s="4">
        <f t="shared" si="168"/>
        <v>13395.428571428571</v>
      </c>
      <c r="AD304" s="4">
        <f t="shared" si="168"/>
        <v>4889.4285714285716</v>
      </c>
      <c r="AE304" s="6">
        <f t="shared" si="151"/>
        <v>9242.1428571428569</v>
      </c>
      <c r="AF304" s="6">
        <f t="shared" si="152"/>
        <v>99.714285714285708</v>
      </c>
      <c r="AG304" s="6">
        <f t="shared" si="153"/>
        <v>6697.7142857142853</v>
      </c>
      <c r="AH304" s="6">
        <f t="shared" si="154"/>
        <v>2444.7142857142858</v>
      </c>
      <c r="AI304" s="6">
        <f t="shared" si="160"/>
        <v>0.98306475508855096</v>
      </c>
    </row>
    <row r="305" spans="1:35" x14ac:dyDescent="0.25">
      <c r="A305">
        <v>302</v>
      </c>
      <c r="B305" s="1">
        <v>44154</v>
      </c>
      <c r="C305" s="4">
        <v>891525</v>
      </c>
      <c r="D305" s="4">
        <v>13662</v>
      </c>
      <c r="E305" s="4">
        <v>570961</v>
      </c>
      <c r="F305" s="4">
        <f t="shared" si="146"/>
        <v>306902</v>
      </c>
      <c r="G305" s="6">
        <f t="shared" si="155"/>
        <v>24041</v>
      </c>
      <c r="H305" s="6">
        <f t="shared" si="156"/>
        <v>272</v>
      </c>
      <c r="I305" s="6">
        <f t="shared" si="157"/>
        <v>16689</v>
      </c>
      <c r="J305" s="6">
        <f t="shared" si="157"/>
        <v>7080</v>
      </c>
      <c r="K305" s="4"/>
      <c r="L305" s="4"/>
      <c r="M305" s="4"/>
      <c r="N305" s="4"/>
      <c r="O305" s="6"/>
      <c r="P305" s="6"/>
      <c r="Q305" s="6"/>
      <c r="R305" s="6"/>
      <c r="S305" s="10">
        <f t="shared" si="169"/>
        <v>829723.42857142852</v>
      </c>
      <c r="T305" s="4">
        <f t="shared" si="167"/>
        <v>12930.142857142857</v>
      </c>
      <c r="U305" s="4">
        <f t="shared" si="167"/>
        <v>525359.42857142852</v>
      </c>
      <c r="V305" s="4">
        <f t="shared" si="167"/>
        <v>291433.85714285716</v>
      </c>
      <c r="W305" s="6">
        <f t="shared" si="147"/>
        <v>414861.71428571426</v>
      </c>
      <c r="X305" s="6">
        <f t="shared" si="148"/>
        <v>6465.0714285714284</v>
      </c>
      <c r="Y305" s="6">
        <f t="shared" si="149"/>
        <v>262679.71428571426</v>
      </c>
      <c r="Z305" s="6">
        <f t="shared" si="150"/>
        <v>145716.92857142858</v>
      </c>
      <c r="AA305" s="4">
        <f t="shared" si="170"/>
        <v>18384.714285714286</v>
      </c>
      <c r="AB305" s="4">
        <f t="shared" si="168"/>
        <v>206.57142857142858</v>
      </c>
      <c r="AC305" s="4">
        <f t="shared" si="168"/>
        <v>13821.857142857143</v>
      </c>
      <c r="AD305" s="4">
        <f t="shared" si="168"/>
        <v>4356.2857142857147</v>
      </c>
      <c r="AE305" s="6">
        <f t="shared" si="151"/>
        <v>9192.3571428571431</v>
      </c>
      <c r="AF305" s="6">
        <f t="shared" si="152"/>
        <v>103.28571428571429</v>
      </c>
      <c r="AG305" s="6">
        <f t="shared" si="153"/>
        <v>6910.9285714285716</v>
      </c>
      <c r="AH305" s="6">
        <f t="shared" si="154"/>
        <v>2178.1428571428573</v>
      </c>
      <c r="AI305" s="6">
        <f t="shared" si="160"/>
        <v>1.0695716494074234</v>
      </c>
    </row>
    <row r="306" spans="1:35" x14ac:dyDescent="0.25">
      <c r="A306">
        <v>303</v>
      </c>
      <c r="B306" s="1">
        <v>44155</v>
      </c>
      <c r="C306" s="4">
        <v>914118</v>
      </c>
      <c r="D306" s="4">
        <v>13918</v>
      </c>
      <c r="E306" s="4">
        <v>587780</v>
      </c>
      <c r="F306" s="4">
        <f t="shared" si="146"/>
        <v>312420</v>
      </c>
      <c r="G306" s="6">
        <f t="shared" si="155"/>
        <v>22593</v>
      </c>
      <c r="H306" s="6">
        <f t="shared" si="156"/>
        <v>256</v>
      </c>
      <c r="I306" s="6">
        <f t="shared" si="157"/>
        <v>16819</v>
      </c>
      <c r="J306" s="6">
        <f t="shared" si="157"/>
        <v>5518</v>
      </c>
      <c r="K306" s="4"/>
      <c r="L306" s="4"/>
      <c r="M306" s="4"/>
      <c r="N306" s="4"/>
      <c r="O306" s="6"/>
      <c r="P306" s="6"/>
      <c r="Q306" s="6"/>
      <c r="R306" s="6"/>
      <c r="S306" s="9">
        <f t="shared" si="169"/>
        <v>848155.57142857148</v>
      </c>
      <c r="T306" s="4">
        <f t="shared" si="167"/>
        <v>13146.428571428571</v>
      </c>
      <c r="U306" s="4">
        <f t="shared" si="167"/>
        <v>539626.14285714284</v>
      </c>
      <c r="V306" s="4">
        <f t="shared" si="167"/>
        <v>295383</v>
      </c>
      <c r="W306" s="6">
        <f t="shared" si="147"/>
        <v>424077.78571428574</v>
      </c>
      <c r="X306" s="6">
        <f t="shared" si="148"/>
        <v>6573.2142857142853</v>
      </c>
      <c r="Y306" s="6">
        <f t="shared" si="149"/>
        <v>269813.07142857142</v>
      </c>
      <c r="Z306" s="6">
        <f t="shared" si="150"/>
        <v>147691.5</v>
      </c>
      <c r="AA306" s="4">
        <f t="shared" si="170"/>
        <v>18432.142857142859</v>
      </c>
      <c r="AB306" s="4">
        <f t="shared" si="168"/>
        <v>216.28571428571428</v>
      </c>
      <c r="AC306" s="4">
        <f t="shared" si="168"/>
        <v>14266.714285714286</v>
      </c>
      <c r="AD306" s="4">
        <f t="shared" si="168"/>
        <v>3949.1428571428573</v>
      </c>
      <c r="AE306" s="6">
        <f t="shared" si="151"/>
        <v>9216.0714285714294</v>
      </c>
      <c r="AF306" s="6">
        <f t="shared" si="152"/>
        <v>108.14285714285714</v>
      </c>
      <c r="AG306" s="6">
        <f t="shared" si="153"/>
        <v>7133.3571428571431</v>
      </c>
      <c r="AH306" s="6">
        <f t="shared" si="154"/>
        <v>1974.5714285714287</v>
      </c>
      <c r="AI306" s="6">
        <f t="shared" si="160"/>
        <v>1.0050241470634056</v>
      </c>
    </row>
    <row r="307" spans="1:35" x14ac:dyDescent="0.25">
      <c r="A307">
        <v>304</v>
      </c>
      <c r="B307" s="1">
        <v>44156</v>
      </c>
      <c r="C307" s="4">
        <v>927990</v>
      </c>
      <c r="D307" s="4">
        <v>14061</v>
      </c>
      <c r="E307" s="4">
        <v>600991</v>
      </c>
      <c r="F307" s="4">
        <f t="shared" si="146"/>
        <v>312938</v>
      </c>
      <c r="G307" s="6">
        <f t="shared" si="155"/>
        <v>13872</v>
      </c>
      <c r="H307" s="6">
        <f t="shared" si="156"/>
        <v>143</v>
      </c>
      <c r="I307" s="6">
        <f t="shared" si="157"/>
        <v>13211</v>
      </c>
      <c r="J307" s="6">
        <f t="shared" si="157"/>
        <v>518</v>
      </c>
      <c r="K307" s="4"/>
      <c r="L307" s="4"/>
      <c r="M307" s="4"/>
      <c r="N307" s="4"/>
      <c r="O307" s="6"/>
      <c r="P307" s="6"/>
      <c r="Q307" s="6"/>
      <c r="R307" s="6"/>
      <c r="S307" s="11">
        <f t="shared" si="169"/>
        <v>866478</v>
      </c>
      <c r="T307" s="4">
        <f t="shared" si="167"/>
        <v>13367.857142857143</v>
      </c>
      <c r="U307" s="4">
        <f t="shared" si="167"/>
        <v>554196.85714285716</v>
      </c>
      <c r="V307" s="4">
        <f t="shared" si="167"/>
        <v>298913.28571428574</v>
      </c>
      <c r="W307" s="6">
        <f t="shared" si="147"/>
        <v>433239</v>
      </c>
      <c r="X307" s="6">
        <f t="shared" si="148"/>
        <v>6683.9285714285716</v>
      </c>
      <c r="Y307" s="6">
        <f t="shared" si="149"/>
        <v>277098.42857142858</v>
      </c>
      <c r="Z307" s="6">
        <f t="shared" si="150"/>
        <v>149456.64285714287</v>
      </c>
      <c r="AA307" s="4">
        <f t="shared" si="170"/>
        <v>18322.428571428572</v>
      </c>
      <c r="AB307" s="4">
        <f t="shared" si="168"/>
        <v>221.42857142857142</v>
      </c>
      <c r="AC307" s="4">
        <f t="shared" si="168"/>
        <v>14570.714285714286</v>
      </c>
      <c r="AD307" s="4">
        <f t="shared" si="168"/>
        <v>3530.2857142857142</v>
      </c>
      <c r="AE307" s="6">
        <f t="shared" si="151"/>
        <v>9161.2142857142862</v>
      </c>
      <c r="AF307" s="6">
        <f t="shared" si="152"/>
        <v>110.71428571428571</v>
      </c>
      <c r="AG307" s="6">
        <f t="shared" si="153"/>
        <v>7285.3571428571431</v>
      </c>
      <c r="AH307" s="6">
        <f t="shared" si="154"/>
        <v>1765.1428571428571</v>
      </c>
      <c r="AI307" s="6">
        <f t="shared" si="160"/>
        <v>1.0015070589705148</v>
      </c>
    </row>
    <row r="308" spans="1:35" x14ac:dyDescent="0.25">
      <c r="A308">
        <v>305</v>
      </c>
      <c r="B308" s="1">
        <v>44157</v>
      </c>
      <c r="C308" s="4">
        <v>932367</v>
      </c>
      <c r="D308" s="4">
        <v>14159</v>
      </c>
      <c r="E308" s="4">
        <v>611627</v>
      </c>
      <c r="F308" s="4">
        <f t="shared" si="146"/>
        <v>306581</v>
      </c>
      <c r="G308" s="6">
        <f t="shared" si="155"/>
        <v>4377</v>
      </c>
      <c r="H308" s="6">
        <f t="shared" si="156"/>
        <v>98</v>
      </c>
      <c r="I308" s="6">
        <f t="shared" si="157"/>
        <v>10636</v>
      </c>
      <c r="J308" s="6">
        <f t="shared" si="157"/>
        <v>-6357</v>
      </c>
      <c r="K308" s="4"/>
      <c r="L308" s="4"/>
      <c r="M308" s="4"/>
      <c r="N308" s="4"/>
      <c r="O308" s="6"/>
      <c r="P308" s="6"/>
      <c r="Q308" s="6"/>
      <c r="R308" s="6"/>
      <c r="S308" s="4">
        <f t="shared" si="169"/>
        <v>884966.71428571432</v>
      </c>
      <c r="T308" s="4">
        <f t="shared" si="167"/>
        <v>13594.428571428571</v>
      </c>
      <c r="U308" s="4">
        <f t="shared" si="167"/>
        <v>569327.28571428568</v>
      </c>
      <c r="V308" s="4">
        <f t="shared" si="167"/>
        <v>302045</v>
      </c>
      <c r="W308" s="6">
        <f t="shared" si="147"/>
        <v>442483.35714285716</v>
      </c>
      <c r="X308" s="6">
        <f t="shared" si="148"/>
        <v>6797.2142857142853</v>
      </c>
      <c r="Y308" s="6">
        <f t="shared" si="149"/>
        <v>284663.64285714284</v>
      </c>
      <c r="Z308" s="6">
        <f t="shared" si="150"/>
        <v>151022.5</v>
      </c>
      <c r="AA308" s="4">
        <f t="shared" si="170"/>
        <v>18488.714285714286</v>
      </c>
      <c r="AB308" s="4">
        <f t="shared" si="168"/>
        <v>226.57142857142858</v>
      </c>
      <c r="AC308" s="4">
        <f t="shared" si="168"/>
        <v>15130.428571428571</v>
      </c>
      <c r="AD308" s="4">
        <f t="shared" si="168"/>
        <v>3131.7142857142858</v>
      </c>
      <c r="AE308" s="6">
        <f t="shared" si="151"/>
        <v>9244.3571428571431</v>
      </c>
      <c r="AF308" s="6">
        <f t="shared" si="152"/>
        <v>113.28571428571429</v>
      </c>
      <c r="AG308" s="6">
        <f t="shared" si="153"/>
        <v>7565.2142857142853</v>
      </c>
      <c r="AH308" s="6">
        <f t="shared" si="154"/>
        <v>1565.8571428571429</v>
      </c>
      <c r="AI308" s="6">
        <f t="shared" si="160"/>
        <v>1.0002395857485122</v>
      </c>
    </row>
    <row r="309" spans="1:35" x14ac:dyDescent="0.25">
      <c r="A309">
        <v>306</v>
      </c>
      <c r="B309" s="1">
        <v>44158</v>
      </c>
      <c r="C309" s="4">
        <v>946822</v>
      </c>
      <c r="D309" s="4">
        <v>14460</v>
      </c>
      <c r="E309" s="4">
        <v>630375</v>
      </c>
      <c r="F309" s="4">
        <f t="shared" si="146"/>
        <v>301987</v>
      </c>
      <c r="G309" s="6">
        <f t="shared" si="155"/>
        <v>14455</v>
      </c>
      <c r="H309" s="6">
        <f t="shared" si="156"/>
        <v>301</v>
      </c>
      <c r="I309" s="6">
        <f t="shared" si="157"/>
        <v>18748</v>
      </c>
      <c r="J309" s="6">
        <f t="shared" si="157"/>
        <v>-4594</v>
      </c>
      <c r="K309" s="4"/>
      <c r="L309" s="4"/>
      <c r="M309" s="4"/>
      <c r="N309" s="4"/>
      <c r="O309" s="6"/>
      <c r="P309" s="6"/>
      <c r="Q309" s="6"/>
      <c r="R309" s="6"/>
      <c r="S309" s="4">
        <f t="shared" si="169"/>
        <v>903437.57142857148</v>
      </c>
      <c r="T309" s="4">
        <f t="shared" si="167"/>
        <v>13826.857142857143</v>
      </c>
      <c r="U309" s="4">
        <f t="shared" si="167"/>
        <v>584764.71428571432</v>
      </c>
      <c r="V309" s="4">
        <f t="shared" si="167"/>
        <v>304846</v>
      </c>
      <c r="W309" s="6">
        <f t="shared" si="147"/>
        <v>451718.78571428574</v>
      </c>
      <c r="X309" s="6">
        <f t="shared" si="148"/>
        <v>6913.4285714285716</v>
      </c>
      <c r="Y309" s="6">
        <f t="shared" si="149"/>
        <v>292382.35714285716</v>
      </c>
      <c r="Z309" s="6">
        <f t="shared" si="150"/>
        <v>152423</v>
      </c>
      <c r="AA309" s="4">
        <f t="shared" si="170"/>
        <v>18470.857142857141</v>
      </c>
      <c r="AB309" s="4">
        <f t="shared" si="168"/>
        <v>232.42857142857142</v>
      </c>
      <c r="AC309" s="4">
        <f t="shared" si="168"/>
        <v>15437.428571428571</v>
      </c>
      <c r="AD309" s="4">
        <f t="shared" si="168"/>
        <v>2801</v>
      </c>
      <c r="AE309" s="6">
        <f t="shared" si="151"/>
        <v>9235.4285714285706</v>
      </c>
      <c r="AF309" s="6">
        <f t="shared" si="152"/>
        <v>116.21428571428571</v>
      </c>
      <c r="AG309" s="6">
        <f t="shared" si="153"/>
        <v>7718.7142857142853</v>
      </c>
      <c r="AH309" s="6">
        <f t="shared" si="154"/>
        <v>1400.5</v>
      </c>
      <c r="AI309" s="6">
        <f t="shared" si="160"/>
        <v>1.0046855695336963</v>
      </c>
    </row>
    <row r="310" spans="1:35" x14ac:dyDescent="0.25">
      <c r="A310">
        <v>307</v>
      </c>
      <c r="B310" s="1">
        <v>44159</v>
      </c>
      <c r="C310" s="4">
        <v>963192</v>
      </c>
      <c r="D310" s="4">
        <v>14832</v>
      </c>
      <c r="E310" s="4">
        <v>649070</v>
      </c>
      <c r="F310" s="4">
        <f t="shared" si="146"/>
        <v>299290</v>
      </c>
      <c r="G310" s="6">
        <f t="shared" si="155"/>
        <v>16370</v>
      </c>
      <c r="H310" s="6">
        <f t="shared" si="156"/>
        <v>372</v>
      </c>
      <c r="I310" s="6">
        <f t="shared" si="157"/>
        <v>18695</v>
      </c>
      <c r="J310" s="6">
        <f t="shared" si="157"/>
        <v>-2697</v>
      </c>
      <c r="K310" s="4"/>
      <c r="L310" s="4"/>
      <c r="M310" s="4"/>
      <c r="N310" s="4"/>
      <c r="O310" s="6"/>
      <c r="P310" s="6"/>
      <c r="Q310" s="6"/>
      <c r="R310" s="6"/>
      <c r="S310" s="4">
        <f t="shared" si="169"/>
        <v>920499.71428571432</v>
      </c>
      <c r="T310" s="4">
        <f t="shared" si="167"/>
        <v>14068.857142857143</v>
      </c>
      <c r="U310" s="4">
        <f t="shared" si="167"/>
        <v>600725.14285714284</v>
      </c>
      <c r="V310" s="4">
        <f t="shared" si="167"/>
        <v>305705.71428571426</v>
      </c>
      <c r="W310" s="6">
        <f t="shared" si="147"/>
        <v>460249.85714285716</v>
      </c>
      <c r="X310" s="6">
        <f t="shared" si="148"/>
        <v>7034.4285714285716</v>
      </c>
      <c r="Y310" s="6">
        <f t="shared" si="149"/>
        <v>300362.57142857142</v>
      </c>
      <c r="Z310" s="6">
        <f t="shared" si="150"/>
        <v>152852.85714285713</v>
      </c>
      <c r="AA310" s="4">
        <f t="shared" si="170"/>
        <v>17062.142857142859</v>
      </c>
      <c r="AB310" s="4">
        <f t="shared" si="168"/>
        <v>242</v>
      </c>
      <c r="AC310" s="4">
        <f t="shared" si="168"/>
        <v>15960.428571428571</v>
      </c>
      <c r="AD310" s="4">
        <f t="shared" si="168"/>
        <v>859.71428571428567</v>
      </c>
      <c r="AE310" s="6">
        <f t="shared" si="151"/>
        <v>8531.0714285714294</v>
      </c>
      <c r="AF310" s="6">
        <f t="shared" si="152"/>
        <v>121</v>
      </c>
      <c r="AG310" s="6">
        <f t="shared" si="153"/>
        <v>7980.2142857142853</v>
      </c>
      <c r="AH310" s="6">
        <f t="shared" si="154"/>
        <v>429.85714285714283</v>
      </c>
      <c r="AI310" s="6">
        <f t="shared" si="160"/>
        <v>0.9256733191242007</v>
      </c>
    </row>
    <row r="311" spans="1:35" x14ac:dyDescent="0.25">
      <c r="A311">
        <v>308</v>
      </c>
      <c r="B311" s="1">
        <v>44160</v>
      </c>
      <c r="C311" s="4">
        <v>995879</v>
      </c>
      <c r="D311" s="4">
        <v>15210</v>
      </c>
      <c r="E311" s="4">
        <v>666373</v>
      </c>
      <c r="F311" s="4">
        <f t="shared" si="146"/>
        <v>314296</v>
      </c>
      <c r="G311" s="6">
        <f t="shared" si="155"/>
        <v>32687</v>
      </c>
      <c r="H311" s="6">
        <f t="shared" si="156"/>
        <v>378</v>
      </c>
      <c r="I311" s="6">
        <f t="shared" si="157"/>
        <v>17303</v>
      </c>
      <c r="J311" s="6">
        <f t="shared" si="157"/>
        <v>15006</v>
      </c>
      <c r="K311" s="4"/>
      <c r="L311" s="4"/>
      <c r="M311" s="4"/>
      <c r="N311" s="4"/>
      <c r="O311" s="6"/>
      <c r="P311" s="6"/>
      <c r="Q311" s="6"/>
      <c r="R311" s="6"/>
      <c r="S311" s="4">
        <f t="shared" si="169"/>
        <v>938841.85714285716</v>
      </c>
      <c r="T311" s="4">
        <f t="shared" si="169"/>
        <v>14328.857142857143</v>
      </c>
      <c r="U311" s="4">
        <f t="shared" si="169"/>
        <v>616739.57142857148</v>
      </c>
      <c r="V311" s="4">
        <f t="shared" si="169"/>
        <v>307773.42857142858</v>
      </c>
      <c r="W311" s="6">
        <f t="shared" si="147"/>
        <v>469420.92857142858</v>
      </c>
      <c r="X311" s="6">
        <f t="shared" si="148"/>
        <v>7164.4285714285716</v>
      </c>
      <c r="Y311" s="6">
        <f t="shared" si="149"/>
        <v>308369.78571428574</v>
      </c>
      <c r="Z311" s="6">
        <f t="shared" si="150"/>
        <v>153886.71428571429</v>
      </c>
      <c r="AA311" s="4">
        <f t="shared" si="170"/>
        <v>18342.142857142859</v>
      </c>
      <c r="AB311" s="4">
        <f t="shared" si="170"/>
        <v>260</v>
      </c>
      <c r="AC311" s="4">
        <f t="shared" si="170"/>
        <v>16014.428571428571</v>
      </c>
      <c r="AD311" s="4">
        <f t="shared" si="170"/>
        <v>2067.7142857142858</v>
      </c>
      <c r="AE311" s="6">
        <f t="shared" si="151"/>
        <v>9171.0714285714294</v>
      </c>
      <c r="AF311" s="6">
        <f t="shared" si="152"/>
        <v>130</v>
      </c>
      <c r="AG311" s="6">
        <f t="shared" si="153"/>
        <v>8007.2142857142853</v>
      </c>
      <c r="AH311" s="6">
        <f t="shared" si="154"/>
        <v>1033.8571428571429</v>
      </c>
      <c r="AI311" s="6">
        <f t="shared" si="160"/>
        <v>1.0010759646646967</v>
      </c>
    </row>
    <row r="312" spans="1:35" x14ac:dyDescent="0.25">
      <c r="A312">
        <v>309</v>
      </c>
      <c r="B312" s="1">
        <v>44161</v>
      </c>
      <c r="C312" s="4">
        <v>1017830</v>
      </c>
      <c r="D312" s="4">
        <v>15640</v>
      </c>
      <c r="E312" s="4">
        <v>685537</v>
      </c>
      <c r="F312" s="4">
        <f t="shared" si="146"/>
        <v>316653</v>
      </c>
      <c r="G312" s="6">
        <f t="shared" si="155"/>
        <v>21951</v>
      </c>
      <c r="H312" s="6">
        <f t="shared" si="156"/>
        <v>430</v>
      </c>
      <c r="I312" s="6">
        <f t="shared" si="157"/>
        <v>19164</v>
      </c>
      <c r="J312" s="6">
        <f t="shared" si="157"/>
        <v>2357</v>
      </c>
      <c r="K312" s="4"/>
      <c r="L312" s="4"/>
      <c r="M312" s="4"/>
      <c r="N312" s="4"/>
      <c r="O312" s="6"/>
      <c r="P312" s="6"/>
      <c r="Q312" s="6"/>
      <c r="R312" s="6"/>
      <c r="S312" s="4">
        <f t="shared" ref="S312:V327" si="171">IF(COUNT(C306:C312) &lt;&gt; 0,SUM(C306:C312)/COUNT(C306:C312),0)</f>
        <v>956885.42857142852</v>
      </c>
      <c r="T312" s="4">
        <f t="shared" si="171"/>
        <v>14611.428571428571</v>
      </c>
      <c r="U312" s="4">
        <f t="shared" si="171"/>
        <v>633107.57142857148</v>
      </c>
      <c r="V312" s="4">
        <f t="shared" si="171"/>
        <v>309166.42857142858</v>
      </c>
      <c r="W312" s="6">
        <f t="shared" si="147"/>
        <v>478442.71428571426</v>
      </c>
      <c r="X312" s="6">
        <f t="shared" si="148"/>
        <v>7305.7142857142853</v>
      </c>
      <c r="Y312" s="6">
        <f t="shared" si="149"/>
        <v>316553.78571428574</v>
      </c>
      <c r="Z312" s="6">
        <f t="shared" si="150"/>
        <v>154583.21428571429</v>
      </c>
      <c r="AA312" s="4">
        <f t="shared" ref="AA312:AD327" si="172">IF(COUNT(G306:G312) &lt;&gt; 0,SUM(G306:G312)/COUNT(G306:G312),0)</f>
        <v>18043.571428571428</v>
      </c>
      <c r="AB312" s="4">
        <f t="shared" si="172"/>
        <v>282.57142857142856</v>
      </c>
      <c r="AC312" s="4">
        <f t="shared" si="172"/>
        <v>16368</v>
      </c>
      <c r="AD312" s="4">
        <f t="shared" si="172"/>
        <v>1393</v>
      </c>
      <c r="AE312" s="6">
        <f t="shared" si="151"/>
        <v>9021.7857142857138</v>
      </c>
      <c r="AF312" s="6">
        <f t="shared" si="152"/>
        <v>141.28571428571428</v>
      </c>
      <c r="AG312" s="6">
        <f t="shared" si="153"/>
        <v>8184</v>
      </c>
      <c r="AH312" s="6">
        <f t="shared" si="154"/>
        <v>696.5</v>
      </c>
      <c r="AI312" s="6">
        <f t="shared" si="160"/>
        <v>0.97592353636581386</v>
      </c>
    </row>
    <row r="313" spans="1:35" x14ac:dyDescent="0.25">
      <c r="A313">
        <v>310</v>
      </c>
      <c r="B313" s="1">
        <v>44162</v>
      </c>
      <c r="C313" s="4">
        <v>1038649</v>
      </c>
      <c r="D313" s="4">
        <v>16011</v>
      </c>
      <c r="E313" s="4">
        <v>705213</v>
      </c>
      <c r="F313" s="4">
        <f t="shared" si="146"/>
        <v>317425</v>
      </c>
      <c r="G313" s="6">
        <f t="shared" si="155"/>
        <v>20819</v>
      </c>
      <c r="H313" s="6">
        <f t="shared" si="156"/>
        <v>371</v>
      </c>
      <c r="I313" s="6">
        <f t="shared" si="157"/>
        <v>19676</v>
      </c>
      <c r="J313" s="6">
        <f t="shared" si="157"/>
        <v>772</v>
      </c>
      <c r="K313" s="4"/>
      <c r="L313" s="4"/>
      <c r="M313" s="4"/>
      <c r="N313" s="4"/>
      <c r="O313" s="6"/>
      <c r="P313" s="6"/>
      <c r="Q313" s="6"/>
      <c r="R313" s="6"/>
      <c r="S313" s="4">
        <f t="shared" ref="S313:V328" si="173">IF(COUNT(C307:C313) &lt;&gt; 0,SUM(C307:C313)/COUNT(C307:C313),0)</f>
        <v>974675.57142857148</v>
      </c>
      <c r="T313" s="4">
        <f t="shared" si="171"/>
        <v>14910.428571428571</v>
      </c>
      <c r="U313" s="4">
        <f t="shared" si="171"/>
        <v>649883.71428571432</v>
      </c>
      <c r="V313" s="4">
        <f t="shared" si="171"/>
        <v>309881.42857142858</v>
      </c>
      <c r="W313" s="6">
        <f t="shared" si="147"/>
        <v>487337.78571428574</v>
      </c>
      <c r="X313" s="6">
        <f t="shared" si="148"/>
        <v>7455.2142857142853</v>
      </c>
      <c r="Y313" s="6">
        <f t="shared" si="149"/>
        <v>324941.85714285716</v>
      </c>
      <c r="Z313" s="6">
        <f t="shared" si="150"/>
        <v>154940.71428571429</v>
      </c>
      <c r="AA313" s="4">
        <f t="shared" ref="AA313:AD328" si="174">IF(COUNT(G307:G313) &lt;&gt; 0,SUM(G307:G313)/COUNT(G307:G313),0)</f>
        <v>17790.142857142859</v>
      </c>
      <c r="AB313" s="4">
        <f t="shared" si="172"/>
        <v>299</v>
      </c>
      <c r="AC313" s="4">
        <f t="shared" si="172"/>
        <v>16776.142857142859</v>
      </c>
      <c r="AD313" s="4">
        <f t="shared" si="172"/>
        <v>715</v>
      </c>
      <c r="AE313" s="6">
        <f t="shared" si="151"/>
        <v>8895.0714285714294</v>
      </c>
      <c r="AF313" s="6">
        <f t="shared" si="152"/>
        <v>149.5</v>
      </c>
      <c r="AG313" s="6">
        <f t="shared" si="153"/>
        <v>8388.0714285714294</v>
      </c>
      <c r="AH313" s="6">
        <f t="shared" si="154"/>
        <v>357.5</v>
      </c>
      <c r="AI313" s="6">
        <f t="shared" si="160"/>
        <v>0.96314657839376328</v>
      </c>
    </row>
    <row r="314" spans="1:35" x14ac:dyDescent="0.25">
      <c r="A314">
        <v>311</v>
      </c>
      <c r="B314" s="1">
        <v>44163</v>
      </c>
      <c r="C314" s="4">
        <v>1052494</v>
      </c>
      <c r="D314" s="4">
        <v>16181</v>
      </c>
      <c r="E314" s="4">
        <v>718604</v>
      </c>
      <c r="F314" s="4">
        <f t="shared" si="146"/>
        <v>317709</v>
      </c>
      <c r="G314" s="6">
        <f t="shared" si="155"/>
        <v>13845</v>
      </c>
      <c r="H314" s="6">
        <f t="shared" si="156"/>
        <v>170</v>
      </c>
      <c r="I314" s="6">
        <f t="shared" si="157"/>
        <v>13391</v>
      </c>
      <c r="J314" s="6">
        <f t="shared" si="157"/>
        <v>284</v>
      </c>
      <c r="K314" s="4"/>
      <c r="L314" s="4"/>
      <c r="M314" s="4"/>
      <c r="N314" s="4"/>
      <c r="O314" s="6"/>
      <c r="P314" s="6"/>
      <c r="Q314" s="6"/>
      <c r="R314" s="6"/>
      <c r="S314" s="4">
        <f t="shared" si="173"/>
        <v>992461.85714285716</v>
      </c>
      <c r="T314" s="4">
        <f t="shared" si="171"/>
        <v>15213.285714285714</v>
      </c>
      <c r="U314" s="4">
        <f t="shared" si="171"/>
        <v>666685.57142857148</v>
      </c>
      <c r="V314" s="4">
        <f t="shared" si="171"/>
        <v>310563</v>
      </c>
      <c r="W314" s="6">
        <f t="shared" si="147"/>
        <v>496230.92857142858</v>
      </c>
      <c r="X314" s="6">
        <f t="shared" si="148"/>
        <v>7606.6428571428569</v>
      </c>
      <c r="Y314" s="6">
        <f t="shared" si="149"/>
        <v>333342.78571428574</v>
      </c>
      <c r="Z314" s="6">
        <f t="shared" si="150"/>
        <v>155281.5</v>
      </c>
      <c r="AA314" s="4">
        <f t="shared" si="174"/>
        <v>17786.285714285714</v>
      </c>
      <c r="AB314" s="4">
        <f t="shared" si="172"/>
        <v>302.85714285714283</v>
      </c>
      <c r="AC314" s="4">
        <f t="shared" si="172"/>
        <v>16801.857142857141</v>
      </c>
      <c r="AD314" s="4">
        <f t="shared" si="172"/>
        <v>681.57142857142856</v>
      </c>
      <c r="AE314" s="6">
        <f t="shared" si="151"/>
        <v>8893.1428571428569</v>
      </c>
      <c r="AF314" s="6">
        <f t="shared" si="152"/>
        <v>151.42857142857142</v>
      </c>
      <c r="AG314" s="6">
        <f t="shared" si="153"/>
        <v>8400.9285714285706</v>
      </c>
      <c r="AH314" s="6">
        <f t="shared" si="154"/>
        <v>340.78571428571428</v>
      </c>
      <c r="AI314" s="6">
        <f t="shared" si="160"/>
        <v>1.0424414953740526</v>
      </c>
    </row>
    <row r="315" spans="1:35" x14ac:dyDescent="0.25">
      <c r="A315">
        <v>312</v>
      </c>
      <c r="B315" s="1">
        <v>44164</v>
      </c>
      <c r="C315" s="4">
        <v>1055691</v>
      </c>
      <c r="D315" s="4">
        <v>16306</v>
      </c>
      <c r="E315" s="4">
        <v>730797</v>
      </c>
      <c r="F315" s="4">
        <f t="shared" si="146"/>
        <v>308588</v>
      </c>
      <c r="G315" s="6">
        <f t="shared" si="155"/>
        <v>3197</v>
      </c>
      <c r="H315" s="6">
        <f t="shared" si="156"/>
        <v>125</v>
      </c>
      <c r="I315" s="6">
        <f t="shared" si="157"/>
        <v>12193</v>
      </c>
      <c r="J315" s="6">
        <f t="shared" si="157"/>
        <v>-9121</v>
      </c>
      <c r="K315" s="4"/>
      <c r="L315" s="4"/>
      <c r="M315" s="4"/>
      <c r="N315" s="4"/>
      <c r="O315" s="6"/>
      <c r="P315" s="6"/>
      <c r="Q315" s="6"/>
      <c r="R315" s="6"/>
      <c r="S315" s="4">
        <f t="shared" si="173"/>
        <v>1010079.5714285715</v>
      </c>
      <c r="T315" s="4">
        <f t="shared" si="171"/>
        <v>15520</v>
      </c>
      <c r="U315" s="4">
        <f t="shared" si="171"/>
        <v>683709.85714285716</v>
      </c>
      <c r="V315" s="4">
        <f t="shared" si="171"/>
        <v>310849.71428571426</v>
      </c>
      <c r="W315" s="6">
        <f t="shared" si="147"/>
        <v>505039.78571428574</v>
      </c>
      <c r="X315" s="6">
        <f t="shared" si="148"/>
        <v>7760</v>
      </c>
      <c r="Y315" s="6">
        <f t="shared" si="149"/>
        <v>341854.92857142858</v>
      </c>
      <c r="Z315" s="6">
        <f t="shared" si="150"/>
        <v>155424.85714285713</v>
      </c>
      <c r="AA315" s="4">
        <f t="shared" si="174"/>
        <v>17617.714285714286</v>
      </c>
      <c r="AB315" s="4">
        <f t="shared" si="172"/>
        <v>306.71428571428572</v>
      </c>
      <c r="AC315" s="4">
        <f t="shared" si="172"/>
        <v>17024.285714285714</v>
      </c>
      <c r="AD315" s="4">
        <f t="shared" si="172"/>
        <v>286.71428571428572</v>
      </c>
      <c r="AE315" s="6">
        <f t="shared" si="151"/>
        <v>8808.8571428571431</v>
      </c>
      <c r="AF315" s="6">
        <f t="shared" si="152"/>
        <v>153.35714285714286</v>
      </c>
      <c r="AG315" s="6">
        <f t="shared" si="153"/>
        <v>8512.1428571428569</v>
      </c>
      <c r="AH315" s="6">
        <f t="shared" si="154"/>
        <v>143.35714285714286</v>
      </c>
      <c r="AI315" s="6">
        <f t="shared" si="160"/>
        <v>0.96050469255033288</v>
      </c>
    </row>
    <row r="316" spans="1:35" x14ac:dyDescent="0.25">
      <c r="A316">
        <v>313</v>
      </c>
      <c r="B316" s="1">
        <v>44165</v>
      </c>
      <c r="C316" s="4">
        <v>1069912</v>
      </c>
      <c r="D316" s="4">
        <v>16694</v>
      </c>
      <c r="E316" s="4">
        <v>749219</v>
      </c>
      <c r="F316" s="4">
        <f t="shared" si="146"/>
        <v>303999</v>
      </c>
      <c r="G316" s="6">
        <f t="shared" si="155"/>
        <v>14221</v>
      </c>
      <c r="H316" s="6">
        <f t="shared" si="156"/>
        <v>388</v>
      </c>
      <c r="I316" s="6">
        <f t="shared" si="157"/>
        <v>18422</v>
      </c>
      <c r="J316" s="6">
        <f t="shared" si="157"/>
        <v>-4589</v>
      </c>
      <c r="K316" s="4"/>
      <c r="L316" s="4"/>
      <c r="M316" s="4"/>
      <c r="N316" s="4"/>
      <c r="O316" s="6"/>
      <c r="P316" s="6"/>
      <c r="Q316" s="6"/>
      <c r="R316" s="6"/>
      <c r="S316" s="4">
        <f t="shared" si="173"/>
        <v>1027663.8571428572</v>
      </c>
      <c r="T316" s="4">
        <f t="shared" si="171"/>
        <v>15839.142857142857</v>
      </c>
      <c r="U316" s="4">
        <f t="shared" si="171"/>
        <v>700687.57142857148</v>
      </c>
      <c r="V316" s="4">
        <f t="shared" si="171"/>
        <v>311137.14285714284</v>
      </c>
      <c r="W316" s="6">
        <f t="shared" si="147"/>
        <v>513831.92857142858</v>
      </c>
      <c r="X316" s="6">
        <f t="shared" si="148"/>
        <v>7919.5714285714284</v>
      </c>
      <c r="Y316" s="6">
        <f t="shared" si="149"/>
        <v>350343.78571428574</v>
      </c>
      <c r="Z316" s="6">
        <f t="shared" si="150"/>
        <v>155568.57142857142</v>
      </c>
      <c r="AA316" s="4">
        <f t="shared" si="174"/>
        <v>17584.285714285714</v>
      </c>
      <c r="AB316" s="4">
        <f t="shared" si="172"/>
        <v>319.14285714285717</v>
      </c>
      <c r="AC316" s="4">
        <f t="shared" si="172"/>
        <v>16977.714285714286</v>
      </c>
      <c r="AD316" s="4">
        <f t="shared" si="172"/>
        <v>287.42857142857144</v>
      </c>
      <c r="AE316" s="6">
        <f t="shared" si="151"/>
        <v>8792.1428571428569</v>
      </c>
      <c r="AF316" s="6">
        <f t="shared" si="152"/>
        <v>159.57142857142858</v>
      </c>
      <c r="AG316" s="6">
        <f t="shared" si="153"/>
        <v>8488.8571428571431</v>
      </c>
      <c r="AH316" s="6">
        <f t="shared" si="154"/>
        <v>143.71428571428572</v>
      </c>
      <c r="AI316" s="6">
        <f t="shared" si="160"/>
        <v>0.97454574244883418</v>
      </c>
    </row>
    <row r="317" spans="1:35" x14ac:dyDescent="0.25">
      <c r="A317">
        <v>314</v>
      </c>
      <c r="B317" s="1">
        <v>44166</v>
      </c>
      <c r="C317" s="4">
        <v>1094678</v>
      </c>
      <c r="D317" s="4">
        <v>17177</v>
      </c>
      <c r="E317" s="4">
        <v>769380</v>
      </c>
      <c r="F317" s="4">
        <f t="shared" si="146"/>
        <v>308121</v>
      </c>
      <c r="G317" s="6">
        <f t="shared" si="155"/>
        <v>24766</v>
      </c>
      <c r="H317" s="6">
        <f t="shared" si="156"/>
        <v>483</v>
      </c>
      <c r="I317" s="6">
        <f t="shared" si="157"/>
        <v>20161</v>
      </c>
      <c r="J317" s="6">
        <f t="shared" si="157"/>
        <v>4122</v>
      </c>
      <c r="K317" s="4"/>
      <c r="L317" s="4"/>
      <c r="M317" s="4"/>
      <c r="N317" s="4"/>
      <c r="O317" s="6"/>
      <c r="P317" s="6"/>
      <c r="Q317" s="6"/>
      <c r="R317" s="6"/>
      <c r="S317" s="4">
        <f t="shared" si="173"/>
        <v>1046447.5714285715</v>
      </c>
      <c r="T317" s="4">
        <f t="shared" si="171"/>
        <v>16174.142857142857</v>
      </c>
      <c r="U317" s="4">
        <f t="shared" si="171"/>
        <v>717874.71428571432</v>
      </c>
      <c r="V317" s="4">
        <f t="shared" si="171"/>
        <v>312398.71428571426</v>
      </c>
      <c r="W317" s="6">
        <f t="shared" si="147"/>
        <v>523223.78571428574</v>
      </c>
      <c r="X317" s="6">
        <f t="shared" si="148"/>
        <v>8087.0714285714284</v>
      </c>
      <c r="Y317" s="6">
        <f t="shared" si="149"/>
        <v>358937.35714285716</v>
      </c>
      <c r="Z317" s="6">
        <f t="shared" si="150"/>
        <v>156199.35714285713</v>
      </c>
      <c r="AA317" s="4">
        <f t="shared" si="174"/>
        <v>18783.714285714286</v>
      </c>
      <c r="AB317" s="4">
        <f t="shared" si="172"/>
        <v>335</v>
      </c>
      <c r="AC317" s="4">
        <f t="shared" si="172"/>
        <v>17187.142857142859</v>
      </c>
      <c r="AD317" s="4">
        <f t="shared" si="172"/>
        <v>1261.5714285714287</v>
      </c>
      <c r="AE317" s="6">
        <f t="shared" si="151"/>
        <v>9391.8571428571431</v>
      </c>
      <c r="AF317" s="6">
        <f t="shared" si="152"/>
        <v>167.5</v>
      </c>
      <c r="AG317" s="6">
        <f t="shared" si="153"/>
        <v>8593.5714285714294</v>
      </c>
      <c r="AH317" s="6">
        <f t="shared" si="154"/>
        <v>630.78571428571433</v>
      </c>
      <c r="AI317" s="6">
        <f t="shared" si="160"/>
        <v>1.0558495475022283</v>
      </c>
    </row>
    <row r="318" spans="1:35" x14ac:dyDescent="0.25">
      <c r="A318">
        <v>315</v>
      </c>
      <c r="B318" s="1">
        <v>44167</v>
      </c>
      <c r="C318" s="4">
        <v>1117953</v>
      </c>
      <c r="D318" s="4">
        <v>17659</v>
      </c>
      <c r="E318" s="4">
        <v>789564</v>
      </c>
      <c r="F318" s="4">
        <f t="shared" si="146"/>
        <v>310730</v>
      </c>
      <c r="G318" s="6">
        <f t="shared" si="155"/>
        <v>23275</v>
      </c>
      <c r="H318" s="6">
        <f t="shared" si="156"/>
        <v>482</v>
      </c>
      <c r="I318" s="6">
        <f t="shared" si="157"/>
        <v>20184</v>
      </c>
      <c r="J318" s="6">
        <f t="shared" si="157"/>
        <v>2609</v>
      </c>
      <c r="K318" s="4"/>
      <c r="L318" s="4"/>
      <c r="M318" s="4"/>
      <c r="N318" s="4"/>
      <c r="O318" s="6"/>
      <c r="P318" s="6"/>
      <c r="Q318" s="6"/>
      <c r="R318" s="6"/>
      <c r="S318" s="4">
        <f t="shared" si="173"/>
        <v>1063886.7142857143</v>
      </c>
      <c r="T318" s="4">
        <f t="shared" si="171"/>
        <v>16524</v>
      </c>
      <c r="U318" s="4">
        <f t="shared" si="171"/>
        <v>735473.42857142852</v>
      </c>
      <c r="V318" s="4">
        <f t="shared" si="171"/>
        <v>311889.28571428574</v>
      </c>
      <c r="W318" s="6">
        <f t="shared" si="147"/>
        <v>531943.35714285716</v>
      </c>
      <c r="X318" s="6">
        <f t="shared" si="148"/>
        <v>8262</v>
      </c>
      <c r="Y318" s="6">
        <f t="shared" si="149"/>
        <v>367736.71428571426</v>
      </c>
      <c r="Z318" s="6">
        <f t="shared" si="150"/>
        <v>155944.64285714287</v>
      </c>
      <c r="AA318" s="4">
        <f t="shared" si="174"/>
        <v>17439.142857142859</v>
      </c>
      <c r="AB318" s="4">
        <f t="shared" si="172"/>
        <v>349.85714285714283</v>
      </c>
      <c r="AC318" s="4">
        <f t="shared" si="172"/>
        <v>17598.714285714286</v>
      </c>
      <c r="AD318" s="4">
        <f t="shared" si="172"/>
        <v>-509.42857142857144</v>
      </c>
      <c r="AE318" s="6">
        <f t="shared" si="151"/>
        <v>8719.5714285714294</v>
      </c>
      <c r="AF318" s="6">
        <f t="shared" si="152"/>
        <v>174.92857142857142</v>
      </c>
      <c r="AG318" s="6">
        <f t="shared" si="153"/>
        <v>8799.3571428571431</v>
      </c>
      <c r="AH318" s="6">
        <f t="shared" si="154"/>
        <v>-254.71428571428572</v>
      </c>
      <c r="AI318" s="6">
        <f t="shared" si="160"/>
        <v>0.98048255477735669</v>
      </c>
    </row>
    <row r="319" spans="1:35" x14ac:dyDescent="0.25">
      <c r="A319">
        <v>316</v>
      </c>
      <c r="B319" s="1">
        <v>44168</v>
      </c>
      <c r="C319" s="4">
        <v>1141544</v>
      </c>
      <c r="D319" s="4">
        <v>18097</v>
      </c>
      <c r="E319" s="4">
        <v>811091</v>
      </c>
      <c r="F319" s="4">
        <f t="shared" si="146"/>
        <v>312356</v>
      </c>
      <c r="G319" s="6">
        <f t="shared" si="155"/>
        <v>23591</v>
      </c>
      <c r="H319" s="6">
        <f t="shared" si="156"/>
        <v>438</v>
      </c>
      <c r="I319" s="6">
        <f t="shared" si="157"/>
        <v>21527</v>
      </c>
      <c r="J319" s="6">
        <f t="shared" si="157"/>
        <v>1626</v>
      </c>
      <c r="K319" s="4"/>
      <c r="L319" s="4"/>
      <c r="M319" s="4"/>
      <c r="N319" s="4"/>
      <c r="O319" s="6"/>
      <c r="P319" s="6"/>
      <c r="Q319" s="6"/>
      <c r="R319" s="6"/>
      <c r="S319" s="4">
        <f t="shared" si="173"/>
        <v>1081560.142857143</v>
      </c>
      <c r="T319" s="4">
        <f t="shared" si="171"/>
        <v>16875</v>
      </c>
      <c r="U319" s="4">
        <f t="shared" si="171"/>
        <v>753409.71428571432</v>
      </c>
      <c r="V319" s="4">
        <f t="shared" si="171"/>
        <v>311275.42857142858</v>
      </c>
      <c r="W319" s="6">
        <f t="shared" si="147"/>
        <v>540780.07142857148</v>
      </c>
      <c r="X319" s="6">
        <f t="shared" si="148"/>
        <v>8437.5</v>
      </c>
      <c r="Y319" s="6">
        <f t="shared" si="149"/>
        <v>376704.85714285716</v>
      </c>
      <c r="Z319" s="6">
        <f t="shared" si="150"/>
        <v>155637.71428571429</v>
      </c>
      <c r="AA319" s="4">
        <f t="shared" si="174"/>
        <v>17673.428571428572</v>
      </c>
      <c r="AB319" s="4">
        <f t="shared" si="172"/>
        <v>351</v>
      </c>
      <c r="AC319" s="4">
        <f t="shared" si="172"/>
        <v>17936.285714285714</v>
      </c>
      <c r="AD319" s="4">
        <f t="shared" si="172"/>
        <v>-613.85714285714289</v>
      </c>
      <c r="AE319" s="6">
        <f t="shared" si="151"/>
        <v>8836.7142857142862</v>
      </c>
      <c r="AF319" s="6">
        <f t="shared" si="152"/>
        <v>175.5</v>
      </c>
      <c r="AG319" s="6">
        <f t="shared" si="153"/>
        <v>8968.1428571428569</v>
      </c>
      <c r="AH319" s="6">
        <f t="shared" si="154"/>
        <v>-306.92857142857144</v>
      </c>
      <c r="AI319" s="6">
        <f t="shared" si="160"/>
        <v>1.0031624014790308</v>
      </c>
    </row>
    <row r="320" spans="1:35" x14ac:dyDescent="0.25">
      <c r="A320">
        <v>317</v>
      </c>
      <c r="B320" s="1">
        <v>44169</v>
      </c>
      <c r="C320" s="4">
        <v>1157514</v>
      </c>
      <c r="D320" s="4">
        <v>18577</v>
      </c>
      <c r="E320" s="4">
        <v>831935</v>
      </c>
      <c r="F320" s="4">
        <f t="shared" si="146"/>
        <v>307002</v>
      </c>
      <c r="G320" s="6">
        <f t="shared" si="155"/>
        <v>15970</v>
      </c>
      <c r="H320" s="6">
        <f t="shared" si="156"/>
        <v>480</v>
      </c>
      <c r="I320" s="6">
        <f t="shared" si="157"/>
        <v>20844</v>
      </c>
      <c r="J320" s="6">
        <f t="shared" si="157"/>
        <v>-5354</v>
      </c>
      <c r="K320" s="4"/>
      <c r="L320" s="4"/>
      <c r="M320" s="4"/>
      <c r="N320" s="4"/>
      <c r="O320" s="6"/>
      <c r="P320" s="6"/>
      <c r="Q320" s="6"/>
      <c r="R320" s="6"/>
      <c r="S320" s="4">
        <f t="shared" si="173"/>
        <v>1098540.857142857</v>
      </c>
      <c r="T320" s="4">
        <f t="shared" si="171"/>
        <v>17241.571428571428</v>
      </c>
      <c r="U320" s="4">
        <f t="shared" si="171"/>
        <v>771512.85714285716</v>
      </c>
      <c r="V320" s="4">
        <f t="shared" si="171"/>
        <v>309786.42857142858</v>
      </c>
      <c r="W320" s="6">
        <f t="shared" si="147"/>
        <v>549270.42857142852</v>
      </c>
      <c r="X320" s="6">
        <f t="shared" si="148"/>
        <v>8620.7857142857138</v>
      </c>
      <c r="Y320" s="6">
        <f t="shared" si="149"/>
        <v>385756.42857142858</v>
      </c>
      <c r="Z320" s="6">
        <f t="shared" si="150"/>
        <v>154893.21428571429</v>
      </c>
      <c r="AA320" s="4">
        <f t="shared" si="174"/>
        <v>16980.714285714286</v>
      </c>
      <c r="AB320" s="4">
        <f t="shared" si="172"/>
        <v>366.57142857142856</v>
      </c>
      <c r="AC320" s="4">
        <f t="shared" si="172"/>
        <v>18103.142857142859</v>
      </c>
      <c r="AD320" s="4">
        <f t="shared" si="172"/>
        <v>-1489</v>
      </c>
      <c r="AE320" s="6">
        <f t="shared" si="151"/>
        <v>8490.3571428571431</v>
      </c>
      <c r="AF320" s="6">
        <f t="shared" si="152"/>
        <v>183.28571428571428</v>
      </c>
      <c r="AG320" s="6">
        <f t="shared" si="153"/>
        <v>9051.5714285714294</v>
      </c>
      <c r="AH320" s="6">
        <f t="shared" si="154"/>
        <v>-744.5</v>
      </c>
      <c r="AI320" s="6">
        <f t="shared" si="160"/>
        <v>0.9656755219757901</v>
      </c>
    </row>
    <row r="321" spans="1:35" x14ac:dyDescent="0.25">
      <c r="A321">
        <v>318</v>
      </c>
      <c r="B321" s="1">
        <v>44170</v>
      </c>
      <c r="C321" s="4">
        <v>1183640</v>
      </c>
      <c r="D321" s="4">
        <v>18839</v>
      </c>
      <c r="E321" s="4">
        <v>852580</v>
      </c>
      <c r="F321" s="4">
        <f t="shared" si="146"/>
        <v>312221</v>
      </c>
      <c r="G321" s="6">
        <f t="shared" si="155"/>
        <v>26126</v>
      </c>
      <c r="H321" s="6">
        <f t="shared" si="156"/>
        <v>262</v>
      </c>
      <c r="I321" s="6">
        <f t="shared" si="157"/>
        <v>20645</v>
      </c>
      <c r="J321" s="6">
        <f t="shared" si="157"/>
        <v>5219</v>
      </c>
      <c r="K321" s="4"/>
      <c r="L321" s="4"/>
      <c r="M321" s="4"/>
      <c r="N321" s="4"/>
      <c r="O321" s="6"/>
      <c r="P321" s="6"/>
      <c r="Q321" s="6"/>
      <c r="R321" s="6"/>
      <c r="S321" s="4">
        <f t="shared" si="173"/>
        <v>1117276</v>
      </c>
      <c r="T321" s="4">
        <f t="shared" si="171"/>
        <v>17621.285714285714</v>
      </c>
      <c r="U321" s="4">
        <f t="shared" si="171"/>
        <v>790652.28571428568</v>
      </c>
      <c r="V321" s="4">
        <f t="shared" si="171"/>
        <v>309002.42857142858</v>
      </c>
      <c r="W321" s="6">
        <f t="shared" si="147"/>
        <v>558638</v>
      </c>
      <c r="X321" s="6">
        <f t="shared" si="148"/>
        <v>8810.6428571428569</v>
      </c>
      <c r="Y321" s="6">
        <f t="shared" si="149"/>
        <v>395326.14285714284</v>
      </c>
      <c r="Z321" s="6">
        <f t="shared" si="150"/>
        <v>154501.21428571429</v>
      </c>
      <c r="AA321" s="4">
        <f t="shared" si="174"/>
        <v>18735.142857142859</v>
      </c>
      <c r="AB321" s="4">
        <f t="shared" si="172"/>
        <v>379.71428571428572</v>
      </c>
      <c r="AC321" s="4">
        <f t="shared" si="172"/>
        <v>19139.428571428572</v>
      </c>
      <c r="AD321" s="4">
        <f t="shared" si="172"/>
        <v>-784</v>
      </c>
      <c r="AE321" s="6">
        <f t="shared" si="151"/>
        <v>9367.5714285714294</v>
      </c>
      <c r="AF321" s="6">
        <f t="shared" si="152"/>
        <v>189.85714285714286</v>
      </c>
      <c r="AG321" s="6">
        <f t="shared" si="153"/>
        <v>9569.7142857142862</v>
      </c>
      <c r="AH321" s="6">
        <f t="shared" si="154"/>
        <v>-392</v>
      </c>
      <c r="AI321" s="6">
        <f t="shared" si="160"/>
        <v>0.99741417337207006</v>
      </c>
    </row>
    <row r="322" spans="1:35" x14ac:dyDescent="0.25">
      <c r="A322">
        <v>319</v>
      </c>
      <c r="B322" s="1">
        <v>44171</v>
      </c>
      <c r="C322" s="4">
        <v>1194550</v>
      </c>
      <c r="D322" s="4">
        <v>18989</v>
      </c>
      <c r="E322" s="4">
        <v>868285</v>
      </c>
      <c r="F322" s="4">
        <f t="shared" si="146"/>
        <v>307276</v>
      </c>
      <c r="G322" s="6">
        <f t="shared" si="155"/>
        <v>10910</v>
      </c>
      <c r="H322" s="6">
        <f t="shared" si="156"/>
        <v>150</v>
      </c>
      <c r="I322" s="6">
        <f t="shared" si="157"/>
        <v>15705</v>
      </c>
      <c r="J322" s="6">
        <f t="shared" si="157"/>
        <v>-4945</v>
      </c>
      <c r="K322" s="4"/>
      <c r="L322" s="4"/>
      <c r="M322" s="4"/>
      <c r="N322" s="4"/>
      <c r="O322" s="6"/>
      <c r="P322" s="6"/>
      <c r="Q322" s="6"/>
      <c r="R322" s="6"/>
      <c r="S322" s="4">
        <f t="shared" si="173"/>
        <v>1137113</v>
      </c>
      <c r="T322" s="4">
        <f t="shared" si="171"/>
        <v>18004.571428571428</v>
      </c>
      <c r="U322" s="4">
        <f t="shared" si="171"/>
        <v>810293.42857142852</v>
      </c>
      <c r="V322" s="4">
        <f t="shared" si="171"/>
        <v>308815</v>
      </c>
      <c r="W322" s="6">
        <f t="shared" si="147"/>
        <v>568556.5</v>
      </c>
      <c r="X322" s="6">
        <f t="shared" si="148"/>
        <v>9002.2857142857138</v>
      </c>
      <c r="Y322" s="6">
        <f t="shared" si="149"/>
        <v>405146.71428571426</v>
      </c>
      <c r="Z322" s="6">
        <f t="shared" si="150"/>
        <v>154407.5</v>
      </c>
      <c r="AA322" s="4">
        <f t="shared" si="174"/>
        <v>19837</v>
      </c>
      <c r="AB322" s="4">
        <f t="shared" si="172"/>
        <v>383.28571428571428</v>
      </c>
      <c r="AC322" s="4">
        <f t="shared" si="172"/>
        <v>19641.142857142859</v>
      </c>
      <c r="AD322" s="4">
        <f t="shared" si="172"/>
        <v>-187.42857142857142</v>
      </c>
      <c r="AE322" s="6">
        <f t="shared" si="151"/>
        <v>9918.5</v>
      </c>
      <c r="AF322" s="6">
        <f t="shared" si="152"/>
        <v>191.64285714285714</v>
      </c>
      <c r="AG322" s="6">
        <f t="shared" si="153"/>
        <v>9820.5714285714294</v>
      </c>
      <c r="AH322" s="6">
        <f t="shared" si="154"/>
        <v>-93.714285714285708</v>
      </c>
      <c r="AI322" s="6">
        <f t="shared" si="160"/>
        <v>1.1374985664433048</v>
      </c>
    </row>
    <row r="323" spans="1:35" x14ac:dyDescent="0.25">
      <c r="A323">
        <v>320</v>
      </c>
      <c r="B323" s="1">
        <v>44172</v>
      </c>
      <c r="C323" s="4">
        <v>1200006</v>
      </c>
      <c r="D323" s="4">
        <v>19434</v>
      </c>
      <c r="E323" s="4">
        <v>888701</v>
      </c>
      <c r="F323" s="4">
        <f t="shared" si="146"/>
        <v>291871</v>
      </c>
      <c r="G323" s="6">
        <f t="shared" si="155"/>
        <v>5456</v>
      </c>
      <c r="H323" s="6">
        <f t="shared" si="156"/>
        <v>445</v>
      </c>
      <c r="I323" s="6">
        <f t="shared" si="157"/>
        <v>20416</v>
      </c>
      <c r="J323" s="6">
        <f t="shared" si="157"/>
        <v>-15405</v>
      </c>
      <c r="K323" s="4"/>
      <c r="L323" s="4"/>
      <c r="M323" s="4"/>
      <c r="N323" s="4"/>
      <c r="O323" s="6"/>
      <c r="P323" s="6"/>
      <c r="Q323" s="6"/>
      <c r="R323" s="6"/>
      <c r="S323" s="9">
        <f t="shared" si="173"/>
        <v>1155697.857142857</v>
      </c>
      <c r="T323" s="4">
        <f t="shared" si="171"/>
        <v>18396</v>
      </c>
      <c r="U323" s="4">
        <f t="shared" si="171"/>
        <v>830219.42857142852</v>
      </c>
      <c r="V323" s="4">
        <f t="shared" si="171"/>
        <v>307082.42857142858</v>
      </c>
      <c r="W323" s="6">
        <f t="shared" si="147"/>
        <v>577848.92857142852</v>
      </c>
      <c r="X323" s="6">
        <f t="shared" si="148"/>
        <v>9198</v>
      </c>
      <c r="Y323" s="6">
        <f t="shared" si="149"/>
        <v>415109.71428571426</v>
      </c>
      <c r="Z323" s="6">
        <f t="shared" si="150"/>
        <v>153541.21428571429</v>
      </c>
      <c r="AA323" s="4">
        <f t="shared" si="174"/>
        <v>18584.857142857141</v>
      </c>
      <c r="AB323" s="4">
        <f t="shared" si="172"/>
        <v>391.42857142857144</v>
      </c>
      <c r="AC323" s="4">
        <f t="shared" si="172"/>
        <v>19926</v>
      </c>
      <c r="AD323" s="4">
        <f t="shared" si="172"/>
        <v>-1732.5714285714287</v>
      </c>
      <c r="AE323" s="6">
        <f t="shared" si="151"/>
        <v>9292.4285714285706</v>
      </c>
      <c r="AF323" s="6">
        <f t="shared" si="152"/>
        <v>195.71428571428572</v>
      </c>
      <c r="AG323" s="6">
        <f t="shared" si="153"/>
        <v>9963</v>
      </c>
      <c r="AH323" s="6">
        <f t="shared" si="154"/>
        <v>-866.28571428571433</v>
      </c>
      <c r="AI323" s="6">
        <f t="shared" si="160"/>
        <v>1.0515705578996717</v>
      </c>
    </row>
    <row r="324" spans="1:35" x14ac:dyDescent="0.25">
      <c r="A324">
        <v>321</v>
      </c>
      <c r="B324" s="1">
        <v>44173</v>
      </c>
      <c r="C324" s="4">
        <v>1229269</v>
      </c>
      <c r="D324" s="4">
        <v>20002</v>
      </c>
      <c r="E324" s="4">
        <v>909058</v>
      </c>
      <c r="F324" s="4">
        <f t="shared" ref="F324:F387" si="175">C324-D324-E324</f>
        <v>300209</v>
      </c>
      <c r="G324" s="6">
        <f t="shared" si="155"/>
        <v>29263</v>
      </c>
      <c r="H324" s="6">
        <f t="shared" si="156"/>
        <v>568</v>
      </c>
      <c r="I324" s="6">
        <f t="shared" si="157"/>
        <v>20357</v>
      </c>
      <c r="J324" s="6">
        <f t="shared" si="157"/>
        <v>8338</v>
      </c>
      <c r="K324" s="4"/>
      <c r="L324" s="4"/>
      <c r="M324" s="4"/>
      <c r="N324" s="4"/>
      <c r="O324" s="6"/>
      <c r="P324" s="6"/>
      <c r="Q324" s="6"/>
      <c r="R324" s="6"/>
      <c r="S324" s="9">
        <f t="shared" si="173"/>
        <v>1174925.142857143</v>
      </c>
      <c r="T324" s="4">
        <f t="shared" si="171"/>
        <v>18799.571428571428</v>
      </c>
      <c r="U324" s="4">
        <f t="shared" si="171"/>
        <v>850173.42857142852</v>
      </c>
      <c r="V324" s="4">
        <f t="shared" si="171"/>
        <v>305952.14285714284</v>
      </c>
      <c r="W324" s="6">
        <f t="shared" ref="W324:W387" si="176">S324/2</f>
        <v>587462.57142857148</v>
      </c>
      <c r="X324" s="6">
        <f t="shared" ref="X324:X387" si="177">T324/2</f>
        <v>9399.7857142857138</v>
      </c>
      <c r="Y324" s="6">
        <f t="shared" ref="Y324:Y387" si="178">U324/2</f>
        <v>425086.71428571426</v>
      </c>
      <c r="Z324" s="6">
        <f t="shared" ref="Z324:Z387" si="179">V324/2</f>
        <v>152976.07142857142</v>
      </c>
      <c r="AA324" s="4">
        <f t="shared" si="174"/>
        <v>19227.285714285714</v>
      </c>
      <c r="AB324" s="4">
        <f t="shared" si="172"/>
        <v>403.57142857142856</v>
      </c>
      <c r="AC324" s="4">
        <f t="shared" si="172"/>
        <v>19954</v>
      </c>
      <c r="AD324" s="4">
        <f t="shared" si="172"/>
        <v>-1130.2857142857142</v>
      </c>
      <c r="AE324" s="6">
        <f t="shared" ref="AE324:AE387" si="180">1/2*AA324</f>
        <v>9613.6428571428569</v>
      </c>
      <c r="AF324" s="6">
        <f t="shared" ref="AF324:AF387" si="181">1/2*AB324</f>
        <v>201.78571428571428</v>
      </c>
      <c r="AG324" s="6">
        <f t="shared" ref="AG324:AG387" si="182">1/2*AC324</f>
        <v>9977</v>
      </c>
      <c r="AH324" s="6">
        <f t="shared" ref="AH324:AH387" si="183">1/2*AD324</f>
        <v>-565.14285714285711</v>
      </c>
      <c r="AI324" s="6">
        <f t="shared" si="160"/>
        <v>1.1323013502713162</v>
      </c>
    </row>
    <row r="325" spans="1:35" x14ac:dyDescent="0.25">
      <c r="A325">
        <v>322</v>
      </c>
      <c r="B325" s="1">
        <v>44174</v>
      </c>
      <c r="C325" s="4">
        <v>1254358</v>
      </c>
      <c r="D325" s="4">
        <v>20460</v>
      </c>
      <c r="E325" s="4">
        <v>929272</v>
      </c>
      <c r="F325" s="4">
        <f t="shared" si="175"/>
        <v>304626</v>
      </c>
      <c r="G325" s="6">
        <f t="shared" ref="G325:G388" si="184">C325-C324</f>
        <v>25089</v>
      </c>
      <c r="H325" s="6">
        <f t="shared" ref="H325:H388" si="185">D325-D324</f>
        <v>458</v>
      </c>
      <c r="I325" s="6">
        <f t="shared" ref="I325:J388" si="186">E325-E324</f>
        <v>20214</v>
      </c>
      <c r="J325" s="6">
        <f t="shared" si="186"/>
        <v>4417</v>
      </c>
      <c r="K325" s="4"/>
      <c r="L325" s="4"/>
      <c r="M325" s="4"/>
      <c r="N325" s="4"/>
      <c r="O325" s="6"/>
      <c r="P325" s="6"/>
      <c r="Q325" s="6"/>
      <c r="R325" s="6"/>
      <c r="S325" s="4">
        <f t="shared" si="173"/>
        <v>1194411.5714285714</v>
      </c>
      <c r="T325" s="4">
        <f t="shared" si="171"/>
        <v>19199.714285714286</v>
      </c>
      <c r="U325" s="4">
        <f t="shared" si="171"/>
        <v>870131.71428571432</v>
      </c>
      <c r="V325" s="4">
        <f t="shared" si="171"/>
        <v>305080.14285714284</v>
      </c>
      <c r="W325" s="6">
        <f t="shared" si="176"/>
        <v>597205.78571428568</v>
      </c>
      <c r="X325" s="6">
        <f t="shared" si="177"/>
        <v>9599.8571428571431</v>
      </c>
      <c r="Y325" s="6">
        <f t="shared" si="178"/>
        <v>435065.85714285716</v>
      </c>
      <c r="Z325" s="6">
        <f t="shared" si="179"/>
        <v>152540.07142857142</v>
      </c>
      <c r="AA325" s="4">
        <f t="shared" si="174"/>
        <v>19486.428571428572</v>
      </c>
      <c r="AB325" s="4">
        <f t="shared" si="172"/>
        <v>400.14285714285717</v>
      </c>
      <c r="AC325" s="4">
        <f t="shared" si="172"/>
        <v>19958.285714285714</v>
      </c>
      <c r="AD325" s="4">
        <f t="shared" si="172"/>
        <v>-872</v>
      </c>
      <c r="AE325" s="6">
        <f t="shared" si="180"/>
        <v>9743.2142857142862</v>
      </c>
      <c r="AF325" s="6">
        <f t="shared" si="181"/>
        <v>200.07142857142858</v>
      </c>
      <c r="AG325" s="6">
        <f t="shared" si="182"/>
        <v>9979.1428571428569</v>
      </c>
      <c r="AH325" s="6">
        <f t="shared" si="183"/>
        <v>-436</v>
      </c>
      <c r="AI325" s="6">
        <f t="shared" ref="AI325:AI388" si="187">AA325/(AA321)</f>
        <v>1.0401003461790677</v>
      </c>
    </row>
    <row r="326" spans="1:35" x14ac:dyDescent="0.25">
      <c r="A326">
        <v>323</v>
      </c>
      <c r="B326" s="1">
        <v>44175</v>
      </c>
      <c r="C326" s="4">
        <v>1287092</v>
      </c>
      <c r="D326" s="4">
        <v>21064</v>
      </c>
      <c r="E326" s="4">
        <v>949913</v>
      </c>
      <c r="F326" s="4">
        <f t="shared" si="175"/>
        <v>316115</v>
      </c>
      <c r="G326" s="6">
        <f t="shared" si="184"/>
        <v>32734</v>
      </c>
      <c r="H326" s="6">
        <f t="shared" si="185"/>
        <v>604</v>
      </c>
      <c r="I326" s="6">
        <f t="shared" si="186"/>
        <v>20641</v>
      </c>
      <c r="J326" s="6">
        <f t="shared" si="186"/>
        <v>11489</v>
      </c>
      <c r="K326" s="4"/>
      <c r="L326" s="4"/>
      <c r="M326" s="4"/>
      <c r="N326" s="4"/>
      <c r="O326" s="6"/>
      <c r="P326" s="6"/>
      <c r="Q326" s="6"/>
      <c r="R326" s="6"/>
      <c r="S326" s="4">
        <f t="shared" si="173"/>
        <v>1215204.142857143</v>
      </c>
      <c r="T326" s="4">
        <f t="shared" si="171"/>
        <v>19623.571428571428</v>
      </c>
      <c r="U326" s="4">
        <f t="shared" si="171"/>
        <v>889963.42857142852</v>
      </c>
      <c r="V326" s="4">
        <f t="shared" si="171"/>
        <v>305617.14285714284</v>
      </c>
      <c r="W326" s="6">
        <f t="shared" si="176"/>
        <v>607602.07142857148</v>
      </c>
      <c r="X326" s="6">
        <f t="shared" si="177"/>
        <v>9811.7857142857138</v>
      </c>
      <c r="Y326" s="6">
        <f t="shared" si="178"/>
        <v>444981.71428571426</v>
      </c>
      <c r="Z326" s="6">
        <f t="shared" si="179"/>
        <v>152808.57142857142</v>
      </c>
      <c r="AA326" s="4">
        <f t="shared" si="174"/>
        <v>20792.571428571428</v>
      </c>
      <c r="AB326" s="4">
        <f t="shared" si="172"/>
        <v>423.85714285714283</v>
      </c>
      <c r="AC326" s="4">
        <f t="shared" si="172"/>
        <v>19831.714285714286</v>
      </c>
      <c r="AD326" s="4">
        <f t="shared" si="172"/>
        <v>537</v>
      </c>
      <c r="AE326" s="6">
        <f t="shared" si="180"/>
        <v>10396.285714285714</v>
      </c>
      <c r="AF326" s="6">
        <f t="shared" si="181"/>
        <v>211.92857142857142</v>
      </c>
      <c r="AG326" s="6">
        <f t="shared" si="182"/>
        <v>9915.8571428571431</v>
      </c>
      <c r="AH326" s="6">
        <f t="shared" si="183"/>
        <v>268.5</v>
      </c>
      <c r="AI326" s="6">
        <f t="shared" si="187"/>
        <v>1.0481711664350168</v>
      </c>
    </row>
    <row r="327" spans="1:35" x14ac:dyDescent="0.25">
      <c r="A327">
        <v>324</v>
      </c>
      <c r="B327" s="1">
        <v>44176</v>
      </c>
      <c r="C327" s="4">
        <v>1314309</v>
      </c>
      <c r="D327" s="4">
        <v>21567</v>
      </c>
      <c r="E327" s="4">
        <v>966238</v>
      </c>
      <c r="F327" s="4">
        <f t="shared" si="175"/>
        <v>326504</v>
      </c>
      <c r="G327" s="6">
        <f t="shared" si="184"/>
        <v>27217</v>
      </c>
      <c r="H327" s="6">
        <f t="shared" si="185"/>
        <v>503</v>
      </c>
      <c r="I327" s="6">
        <f t="shared" si="186"/>
        <v>16325</v>
      </c>
      <c r="J327" s="6">
        <f t="shared" si="186"/>
        <v>10389</v>
      </c>
      <c r="K327" s="4"/>
      <c r="L327" s="4"/>
      <c r="M327" s="4"/>
      <c r="N327" s="4"/>
      <c r="O327" s="6"/>
      <c r="P327" s="6"/>
      <c r="Q327" s="6"/>
      <c r="R327" s="6"/>
      <c r="S327" s="4">
        <f t="shared" si="173"/>
        <v>1237603.4285714286</v>
      </c>
      <c r="T327" s="4">
        <f t="shared" si="171"/>
        <v>20050.714285714286</v>
      </c>
      <c r="U327" s="4">
        <f t="shared" si="171"/>
        <v>909149.57142857148</v>
      </c>
      <c r="V327" s="4">
        <f t="shared" si="171"/>
        <v>308403.14285714284</v>
      </c>
      <c r="W327" s="6">
        <f t="shared" si="176"/>
        <v>618801.71428571432</v>
      </c>
      <c r="X327" s="6">
        <f t="shared" si="177"/>
        <v>10025.357142857143</v>
      </c>
      <c r="Y327" s="6">
        <f t="shared" si="178"/>
        <v>454574.78571428574</v>
      </c>
      <c r="Z327" s="6">
        <f t="shared" si="179"/>
        <v>154201.57142857142</v>
      </c>
      <c r="AA327" s="4">
        <f t="shared" si="174"/>
        <v>22399.285714285714</v>
      </c>
      <c r="AB327" s="4">
        <f t="shared" si="172"/>
        <v>427.14285714285717</v>
      </c>
      <c r="AC327" s="4">
        <f t="shared" si="172"/>
        <v>19186.142857142859</v>
      </c>
      <c r="AD327" s="4">
        <f t="shared" si="172"/>
        <v>2786</v>
      </c>
      <c r="AE327" s="6">
        <f t="shared" si="180"/>
        <v>11199.642857142857</v>
      </c>
      <c r="AF327" s="6">
        <f t="shared" si="181"/>
        <v>213.57142857142858</v>
      </c>
      <c r="AG327" s="6">
        <f t="shared" si="182"/>
        <v>9593.0714285714294</v>
      </c>
      <c r="AH327" s="6">
        <f t="shared" si="183"/>
        <v>1393</v>
      </c>
      <c r="AI327" s="6">
        <f t="shared" si="187"/>
        <v>1.2052439005642075</v>
      </c>
    </row>
    <row r="328" spans="1:35" x14ac:dyDescent="0.25">
      <c r="A328">
        <v>325</v>
      </c>
      <c r="B328" s="1">
        <v>44177</v>
      </c>
      <c r="C328" s="4">
        <v>1336101</v>
      </c>
      <c r="D328" s="4">
        <v>21900</v>
      </c>
      <c r="E328" s="4">
        <v>975931</v>
      </c>
      <c r="F328" s="4">
        <f t="shared" si="175"/>
        <v>338270</v>
      </c>
      <c r="G328" s="6">
        <f t="shared" si="184"/>
        <v>21792</v>
      </c>
      <c r="H328" s="6">
        <f t="shared" si="185"/>
        <v>333</v>
      </c>
      <c r="I328" s="6">
        <f t="shared" si="186"/>
        <v>9693</v>
      </c>
      <c r="J328" s="6">
        <f t="shared" si="186"/>
        <v>11766</v>
      </c>
      <c r="K328" s="4"/>
      <c r="L328" s="4"/>
      <c r="M328" s="4"/>
      <c r="N328" s="4"/>
      <c r="O328" s="6"/>
      <c r="P328" s="6"/>
      <c r="Q328" s="6"/>
      <c r="R328" s="6"/>
      <c r="S328" s="4">
        <f t="shared" si="173"/>
        <v>1259383.5714285714</v>
      </c>
      <c r="T328" s="4">
        <f t="shared" si="173"/>
        <v>20488</v>
      </c>
      <c r="U328" s="4">
        <f t="shared" si="173"/>
        <v>926771.14285714284</v>
      </c>
      <c r="V328" s="4">
        <f t="shared" si="173"/>
        <v>312124.42857142858</v>
      </c>
      <c r="W328" s="6">
        <f t="shared" si="176"/>
        <v>629691.78571428568</v>
      </c>
      <c r="X328" s="6">
        <f t="shared" si="177"/>
        <v>10244</v>
      </c>
      <c r="Y328" s="6">
        <f t="shared" si="178"/>
        <v>463385.57142857142</v>
      </c>
      <c r="Z328" s="6">
        <f t="shared" si="179"/>
        <v>156062.21428571429</v>
      </c>
      <c r="AA328" s="4">
        <f t="shared" si="174"/>
        <v>21780.142857142859</v>
      </c>
      <c r="AB328" s="4">
        <f t="shared" si="174"/>
        <v>437.28571428571428</v>
      </c>
      <c r="AC328" s="4">
        <f t="shared" si="174"/>
        <v>17621.571428571428</v>
      </c>
      <c r="AD328" s="4">
        <f t="shared" si="174"/>
        <v>3721.2857142857142</v>
      </c>
      <c r="AE328" s="6">
        <f t="shared" si="180"/>
        <v>10890.071428571429</v>
      </c>
      <c r="AF328" s="6">
        <f t="shared" si="181"/>
        <v>218.64285714285714</v>
      </c>
      <c r="AG328" s="6">
        <f t="shared" si="182"/>
        <v>8810.7857142857138</v>
      </c>
      <c r="AH328" s="6">
        <f t="shared" si="183"/>
        <v>1860.6428571428571</v>
      </c>
      <c r="AI328" s="6">
        <f t="shared" si="187"/>
        <v>1.1327726222407146</v>
      </c>
    </row>
    <row r="329" spans="1:35" x14ac:dyDescent="0.25">
      <c r="A329">
        <v>326</v>
      </c>
      <c r="B329" s="1">
        <v>44178</v>
      </c>
      <c r="C329" s="4">
        <v>1350810</v>
      </c>
      <c r="D329" s="4">
        <v>22106</v>
      </c>
      <c r="E329" s="4">
        <v>990707</v>
      </c>
      <c r="F329" s="4">
        <f t="shared" si="175"/>
        <v>337997</v>
      </c>
      <c r="G329" s="6">
        <f t="shared" si="184"/>
        <v>14709</v>
      </c>
      <c r="H329" s="6">
        <f t="shared" si="185"/>
        <v>206</v>
      </c>
      <c r="I329" s="6">
        <f t="shared" si="186"/>
        <v>14776</v>
      </c>
      <c r="J329" s="6">
        <f t="shared" si="186"/>
        <v>-273</v>
      </c>
      <c r="K329" s="4"/>
      <c r="L329" s="4"/>
      <c r="M329" s="4"/>
      <c r="N329" s="4"/>
      <c r="O329" s="6"/>
      <c r="P329" s="6"/>
      <c r="Q329" s="6"/>
      <c r="R329" s="6"/>
      <c r="S329" s="4">
        <f t="shared" ref="S329:V344" si="188">IF(COUNT(C323:C329) &lt;&gt; 0,SUM(C323:C329)/COUNT(C323:C329),0)</f>
        <v>1281706.4285714286</v>
      </c>
      <c r="T329" s="4">
        <f t="shared" si="188"/>
        <v>20933.285714285714</v>
      </c>
      <c r="U329" s="4">
        <f t="shared" si="188"/>
        <v>944260</v>
      </c>
      <c r="V329" s="4">
        <f t="shared" si="188"/>
        <v>316513.14285714284</v>
      </c>
      <c r="W329" s="6">
        <f t="shared" si="176"/>
        <v>640853.21428571432</v>
      </c>
      <c r="X329" s="6">
        <f t="shared" si="177"/>
        <v>10466.642857142857</v>
      </c>
      <c r="Y329" s="6">
        <f t="shared" si="178"/>
        <v>472130</v>
      </c>
      <c r="Z329" s="6">
        <f t="shared" si="179"/>
        <v>158256.57142857142</v>
      </c>
      <c r="AA329" s="4">
        <f t="shared" ref="AA329:AD344" si="189">IF(COUNT(G323:G329) &lt;&gt; 0,SUM(G323:G329)/COUNT(G323:G329),0)</f>
        <v>22322.857142857141</v>
      </c>
      <c r="AB329" s="4">
        <f t="shared" si="189"/>
        <v>445.28571428571428</v>
      </c>
      <c r="AC329" s="4">
        <f t="shared" si="189"/>
        <v>17488.857142857141</v>
      </c>
      <c r="AD329" s="4">
        <f t="shared" si="189"/>
        <v>4388.7142857142853</v>
      </c>
      <c r="AE329" s="6">
        <f t="shared" si="180"/>
        <v>11161.428571428571</v>
      </c>
      <c r="AF329" s="6">
        <f t="shared" si="181"/>
        <v>222.64285714285714</v>
      </c>
      <c r="AG329" s="6">
        <f t="shared" si="182"/>
        <v>8744.4285714285706</v>
      </c>
      <c r="AH329" s="6">
        <f t="shared" si="183"/>
        <v>2194.3571428571427</v>
      </c>
      <c r="AI329" s="6">
        <f t="shared" si="187"/>
        <v>1.1455591803819507</v>
      </c>
    </row>
    <row r="330" spans="1:35" x14ac:dyDescent="0.25">
      <c r="A330">
        <v>327</v>
      </c>
      <c r="B330" s="1">
        <v>44179</v>
      </c>
      <c r="C330" s="4">
        <v>1357261</v>
      </c>
      <c r="D330" s="4">
        <v>22634</v>
      </c>
      <c r="E330" s="4">
        <v>1012077</v>
      </c>
      <c r="F330" s="4">
        <f t="shared" si="175"/>
        <v>322550</v>
      </c>
      <c r="G330" s="6">
        <f t="shared" si="184"/>
        <v>6451</v>
      </c>
      <c r="H330" s="6">
        <f t="shared" si="185"/>
        <v>528</v>
      </c>
      <c r="I330" s="6">
        <f t="shared" si="186"/>
        <v>21370</v>
      </c>
      <c r="J330" s="6">
        <f t="shared" si="186"/>
        <v>-15447</v>
      </c>
      <c r="K330" s="4"/>
      <c r="L330" s="4"/>
      <c r="M330" s="4"/>
      <c r="N330" s="4"/>
      <c r="O330" s="6"/>
      <c r="P330" s="6"/>
      <c r="Q330" s="6"/>
      <c r="R330" s="6"/>
      <c r="S330" s="4">
        <f t="shared" ref="S330:V345" si="190">IF(COUNT(C324:C330) &lt;&gt; 0,SUM(C324:C330)/COUNT(C324:C330),0)</f>
        <v>1304171.4285714286</v>
      </c>
      <c r="T330" s="4">
        <f t="shared" si="188"/>
        <v>21390.428571428572</v>
      </c>
      <c r="U330" s="4">
        <f t="shared" si="188"/>
        <v>961885.14285714284</v>
      </c>
      <c r="V330" s="4">
        <f t="shared" si="188"/>
        <v>320895.85714285716</v>
      </c>
      <c r="W330" s="6">
        <f t="shared" si="176"/>
        <v>652085.71428571432</v>
      </c>
      <c r="X330" s="6">
        <f t="shared" si="177"/>
        <v>10695.214285714286</v>
      </c>
      <c r="Y330" s="6">
        <f t="shared" si="178"/>
        <v>480942.57142857142</v>
      </c>
      <c r="Z330" s="6">
        <f t="shared" si="179"/>
        <v>160447.92857142858</v>
      </c>
      <c r="AA330" s="4">
        <f t="shared" ref="AA330:AD345" si="191">IF(COUNT(G324:G330) &lt;&gt; 0,SUM(G324:G330)/COUNT(G324:G330),0)</f>
        <v>22465</v>
      </c>
      <c r="AB330" s="4">
        <f t="shared" si="189"/>
        <v>457.14285714285717</v>
      </c>
      <c r="AC330" s="4">
        <f t="shared" si="189"/>
        <v>17625.142857142859</v>
      </c>
      <c r="AD330" s="4">
        <f t="shared" si="189"/>
        <v>4382.7142857142853</v>
      </c>
      <c r="AE330" s="6">
        <f t="shared" si="180"/>
        <v>11232.5</v>
      </c>
      <c r="AF330" s="6">
        <f t="shared" si="181"/>
        <v>228.57142857142858</v>
      </c>
      <c r="AG330" s="6">
        <f t="shared" si="182"/>
        <v>8812.5714285714294</v>
      </c>
      <c r="AH330" s="6">
        <f t="shared" si="183"/>
        <v>2191.3571428571427</v>
      </c>
      <c r="AI330" s="6">
        <f t="shared" si="187"/>
        <v>1.0804339461895733</v>
      </c>
    </row>
    <row r="331" spans="1:35" x14ac:dyDescent="0.25">
      <c r="A331">
        <v>328</v>
      </c>
      <c r="B331" s="1">
        <v>44180</v>
      </c>
      <c r="C331" s="4">
        <v>1391086</v>
      </c>
      <c r="D331" s="4">
        <v>23544</v>
      </c>
      <c r="E331" s="4">
        <v>1031721</v>
      </c>
      <c r="F331" s="4">
        <f t="shared" si="175"/>
        <v>335821</v>
      </c>
      <c r="G331" s="6">
        <f t="shared" si="184"/>
        <v>33825</v>
      </c>
      <c r="H331" s="6">
        <f t="shared" si="185"/>
        <v>910</v>
      </c>
      <c r="I331" s="6">
        <f t="shared" si="186"/>
        <v>19644</v>
      </c>
      <c r="J331" s="6">
        <f t="shared" si="186"/>
        <v>13271</v>
      </c>
      <c r="K331" s="4"/>
      <c r="L331" s="4"/>
      <c r="M331" s="4"/>
      <c r="N331" s="4"/>
      <c r="O331" s="6"/>
      <c r="P331" s="6"/>
      <c r="Q331" s="6"/>
      <c r="R331" s="6"/>
      <c r="S331" s="4">
        <f t="shared" si="190"/>
        <v>1327288.142857143</v>
      </c>
      <c r="T331" s="4">
        <f t="shared" si="188"/>
        <v>21896.428571428572</v>
      </c>
      <c r="U331" s="4">
        <f t="shared" si="188"/>
        <v>979408.42857142852</v>
      </c>
      <c r="V331" s="4">
        <f t="shared" si="188"/>
        <v>325983.28571428574</v>
      </c>
      <c r="W331" s="6">
        <f t="shared" si="176"/>
        <v>663644.07142857148</v>
      </c>
      <c r="X331" s="6">
        <f t="shared" si="177"/>
        <v>10948.214285714286</v>
      </c>
      <c r="Y331" s="6">
        <f t="shared" si="178"/>
        <v>489704.21428571426</v>
      </c>
      <c r="Z331" s="6">
        <f t="shared" si="179"/>
        <v>162991.64285714287</v>
      </c>
      <c r="AA331" s="4">
        <f t="shared" si="191"/>
        <v>23116.714285714286</v>
      </c>
      <c r="AB331" s="4">
        <f t="shared" si="189"/>
        <v>506</v>
      </c>
      <c r="AC331" s="4">
        <f t="shared" si="189"/>
        <v>17523.285714285714</v>
      </c>
      <c r="AD331" s="4">
        <f t="shared" si="189"/>
        <v>5087.4285714285716</v>
      </c>
      <c r="AE331" s="6">
        <f t="shared" si="180"/>
        <v>11558.357142857143</v>
      </c>
      <c r="AF331" s="6">
        <f t="shared" si="181"/>
        <v>253</v>
      </c>
      <c r="AG331" s="6">
        <f t="shared" si="182"/>
        <v>8761.6428571428569</v>
      </c>
      <c r="AH331" s="6">
        <f t="shared" si="183"/>
        <v>2543.7142857142858</v>
      </c>
      <c r="AI331" s="6">
        <f t="shared" si="187"/>
        <v>1.0320290825600307</v>
      </c>
    </row>
    <row r="332" spans="1:35" x14ac:dyDescent="0.25">
      <c r="A332">
        <v>329</v>
      </c>
      <c r="B332" s="1">
        <v>44181</v>
      </c>
      <c r="C332" s="4">
        <v>1423830</v>
      </c>
      <c r="D332" s="4">
        <v>24273</v>
      </c>
      <c r="E332" s="4">
        <v>1056477</v>
      </c>
      <c r="F332" s="4">
        <f t="shared" si="175"/>
        <v>343080</v>
      </c>
      <c r="G332" s="6">
        <f t="shared" si="184"/>
        <v>32744</v>
      </c>
      <c r="H332" s="6">
        <f t="shared" si="185"/>
        <v>729</v>
      </c>
      <c r="I332" s="6">
        <f t="shared" si="186"/>
        <v>24756</v>
      </c>
      <c r="J332" s="6">
        <f t="shared" si="186"/>
        <v>7259</v>
      </c>
      <c r="K332" s="4"/>
      <c r="L332" s="4"/>
      <c r="M332" s="4"/>
      <c r="N332" s="4"/>
      <c r="O332" s="6"/>
      <c r="P332" s="6"/>
      <c r="Q332" s="6"/>
      <c r="R332" s="6"/>
      <c r="S332" s="4">
        <f t="shared" si="190"/>
        <v>1351498.4285714286</v>
      </c>
      <c r="T332" s="4">
        <f t="shared" si="188"/>
        <v>22441.142857142859</v>
      </c>
      <c r="U332" s="4">
        <f t="shared" si="188"/>
        <v>997580.57142857148</v>
      </c>
      <c r="V332" s="4">
        <f t="shared" si="188"/>
        <v>331476.71428571426</v>
      </c>
      <c r="W332" s="6">
        <f t="shared" si="176"/>
        <v>675749.21428571432</v>
      </c>
      <c r="X332" s="6">
        <f t="shared" si="177"/>
        <v>11220.571428571429</v>
      </c>
      <c r="Y332" s="6">
        <f t="shared" si="178"/>
        <v>498790.28571428574</v>
      </c>
      <c r="Z332" s="6">
        <f t="shared" si="179"/>
        <v>165738.35714285713</v>
      </c>
      <c r="AA332" s="4">
        <f t="shared" si="191"/>
        <v>24210.285714285714</v>
      </c>
      <c r="AB332" s="4">
        <f t="shared" si="189"/>
        <v>544.71428571428567</v>
      </c>
      <c r="AC332" s="4">
        <f t="shared" si="189"/>
        <v>18172.142857142859</v>
      </c>
      <c r="AD332" s="4">
        <f t="shared" si="189"/>
        <v>5493.4285714285716</v>
      </c>
      <c r="AE332" s="6">
        <f t="shared" si="180"/>
        <v>12105.142857142857</v>
      </c>
      <c r="AF332" s="6">
        <f t="shared" si="181"/>
        <v>272.35714285714283</v>
      </c>
      <c r="AG332" s="6">
        <f t="shared" si="182"/>
        <v>9086.0714285714294</v>
      </c>
      <c r="AH332" s="6">
        <f t="shared" si="183"/>
        <v>2746.7142857142858</v>
      </c>
      <c r="AI332" s="6">
        <f t="shared" si="187"/>
        <v>1.1115760751930002</v>
      </c>
    </row>
    <row r="333" spans="1:35" x14ac:dyDescent="0.25">
      <c r="A333">
        <v>330</v>
      </c>
      <c r="B333" s="1">
        <v>44182</v>
      </c>
      <c r="C333" s="4">
        <v>1454009</v>
      </c>
      <c r="D333" s="4">
        <v>25027</v>
      </c>
      <c r="E333" s="4">
        <v>1078944</v>
      </c>
      <c r="F333" s="4">
        <f t="shared" si="175"/>
        <v>350038</v>
      </c>
      <c r="G333" s="6">
        <f t="shared" si="184"/>
        <v>30179</v>
      </c>
      <c r="H333" s="6">
        <f t="shared" si="185"/>
        <v>754</v>
      </c>
      <c r="I333" s="6">
        <f t="shared" si="186"/>
        <v>22467</v>
      </c>
      <c r="J333" s="6">
        <f t="shared" si="186"/>
        <v>6958</v>
      </c>
      <c r="K333" s="4"/>
      <c r="L333" s="4"/>
      <c r="M333" s="4"/>
      <c r="N333" s="4"/>
      <c r="O333" s="6"/>
      <c r="P333" s="6"/>
      <c r="Q333" s="6"/>
      <c r="R333" s="6"/>
      <c r="S333" s="4">
        <f t="shared" si="190"/>
        <v>1375343.7142857143</v>
      </c>
      <c r="T333" s="4">
        <f t="shared" si="188"/>
        <v>23007.285714285714</v>
      </c>
      <c r="U333" s="4">
        <f t="shared" si="188"/>
        <v>1016013.5714285715</v>
      </c>
      <c r="V333" s="4">
        <f t="shared" si="188"/>
        <v>336322.85714285716</v>
      </c>
      <c r="W333" s="6">
        <f t="shared" si="176"/>
        <v>687671.85714285716</v>
      </c>
      <c r="X333" s="6">
        <f t="shared" si="177"/>
        <v>11503.642857142857</v>
      </c>
      <c r="Y333" s="6">
        <f t="shared" si="178"/>
        <v>508006.78571428574</v>
      </c>
      <c r="Z333" s="6">
        <f t="shared" si="179"/>
        <v>168161.42857142858</v>
      </c>
      <c r="AA333" s="4">
        <f t="shared" si="191"/>
        <v>23845.285714285714</v>
      </c>
      <c r="AB333" s="4">
        <f t="shared" si="189"/>
        <v>566.14285714285711</v>
      </c>
      <c r="AC333" s="4">
        <f t="shared" si="189"/>
        <v>18433</v>
      </c>
      <c r="AD333" s="4">
        <f t="shared" si="189"/>
        <v>4846.1428571428569</v>
      </c>
      <c r="AE333" s="6">
        <f t="shared" si="180"/>
        <v>11922.642857142857</v>
      </c>
      <c r="AF333" s="6">
        <f t="shared" si="181"/>
        <v>283.07142857142856</v>
      </c>
      <c r="AG333" s="6">
        <f t="shared" si="182"/>
        <v>9216.5</v>
      </c>
      <c r="AH333" s="6">
        <f t="shared" si="183"/>
        <v>2423.0714285714284</v>
      </c>
      <c r="AI333" s="6">
        <f t="shared" si="187"/>
        <v>1.068200435172149</v>
      </c>
    </row>
    <row r="334" spans="1:35" x14ac:dyDescent="0.25">
      <c r="A334">
        <v>331</v>
      </c>
      <c r="B334" s="1">
        <v>44183</v>
      </c>
      <c r="C334" s="4">
        <v>1486839</v>
      </c>
      <c r="D334" s="4">
        <v>25754</v>
      </c>
      <c r="E334" s="4">
        <v>1095982</v>
      </c>
      <c r="F334" s="4">
        <f t="shared" si="175"/>
        <v>365103</v>
      </c>
      <c r="G334" s="6">
        <f t="shared" si="184"/>
        <v>32830</v>
      </c>
      <c r="H334" s="6">
        <f t="shared" si="185"/>
        <v>727</v>
      </c>
      <c r="I334" s="6">
        <f t="shared" si="186"/>
        <v>17038</v>
      </c>
      <c r="J334" s="6">
        <f t="shared" si="186"/>
        <v>15065</v>
      </c>
      <c r="K334" s="4"/>
      <c r="L334" s="4"/>
      <c r="M334" s="4"/>
      <c r="N334" s="4"/>
      <c r="O334" s="6"/>
      <c r="P334" s="6"/>
      <c r="Q334" s="6"/>
      <c r="R334" s="6"/>
      <c r="S334" s="4">
        <f t="shared" si="190"/>
        <v>1399990.857142857</v>
      </c>
      <c r="T334" s="4">
        <f t="shared" si="188"/>
        <v>23605.428571428572</v>
      </c>
      <c r="U334" s="4">
        <f t="shared" si="188"/>
        <v>1034548.4285714285</v>
      </c>
      <c r="V334" s="4">
        <f t="shared" si="188"/>
        <v>341837</v>
      </c>
      <c r="W334" s="6">
        <f t="shared" si="176"/>
        <v>699995.42857142852</v>
      </c>
      <c r="X334" s="6">
        <f t="shared" si="177"/>
        <v>11802.714285714286</v>
      </c>
      <c r="Y334" s="6">
        <f t="shared" si="178"/>
        <v>517274.21428571426</v>
      </c>
      <c r="Z334" s="6">
        <f t="shared" si="179"/>
        <v>170918.5</v>
      </c>
      <c r="AA334" s="4">
        <f t="shared" si="191"/>
        <v>24647.142857142859</v>
      </c>
      <c r="AB334" s="4">
        <f t="shared" si="189"/>
        <v>598.14285714285711</v>
      </c>
      <c r="AC334" s="4">
        <f t="shared" si="189"/>
        <v>18534.857142857141</v>
      </c>
      <c r="AD334" s="4">
        <f t="shared" si="189"/>
        <v>5514.1428571428569</v>
      </c>
      <c r="AE334" s="6">
        <f t="shared" si="180"/>
        <v>12323.571428571429</v>
      </c>
      <c r="AF334" s="6">
        <f t="shared" si="181"/>
        <v>299.07142857142856</v>
      </c>
      <c r="AG334" s="6">
        <f t="shared" si="182"/>
        <v>9267.4285714285706</v>
      </c>
      <c r="AH334" s="6">
        <f t="shared" si="183"/>
        <v>2757.0714285714284</v>
      </c>
      <c r="AI334" s="6">
        <f t="shared" si="187"/>
        <v>1.0971352262249214</v>
      </c>
    </row>
    <row r="335" spans="1:35" x14ac:dyDescent="0.25">
      <c r="A335">
        <v>332</v>
      </c>
      <c r="B335" s="1">
        <v>44184</v>
      </c>
      <c r="C335" s="4">
        <v>1508518</v>
      </c>
      <c r="D335" s="4">
        <v>26171</v>
      </c>
      <c r="E335" s="4">
        <v>1107115</v>
      </c>
      <c r="F335" s="4">
        <f t="shared" si="175"/>
        <v>375232</v>
      </c>
      <c r="G335" s="6">
        <f t="shared" si="184"/>
        <v>21679</v>
      </c>
      <c r="H335" s="6">
        <f t="shared" si="185"/>
        <v>417</v>
      </c>
      <c r="I335" s="6">
        <f t="shared" si="186"/>
        <v>11133</v>
      </c>
      <c r="J335" s="6">
        <f t="shared" si="186"/>
        <v>10129</v>
      </c>
      <c r="K335" s="4"/>
      <c r="L335" s="4"/>
      <c r="M335" s="4"/>
      <c r="N335" s="4"/>
      <c r="O335" s="6"/>
      <c r="P335" s="6"/>
      <c r="Q335" s="6"/>
      <c r="R335" s="6"/>
      <c r="S335" s="4">
        <f t="shared" si="190"/>
        <v>1424621.857142857</v>
      </c>
      <c r="T335" s="4">
        <f t="shared" si="188"/>
        <v>24215.571428571428</v>
      </c>
      <c r="U335" s="4">
        <f t="shared" si="188"/>
        <v>1053289</v>
      </c>
      <c r="V335" s="4">
        <f t="shared" si="188"/>
        <v>347117.28571428574</v>
      </c>
      <c r="W335" s="6">
        <f t="shared" si="176"/>
        <v>712310.92857142852</v>
      </c>
      <c r="X335" s="6">
        <f t="shared" si="177"/>
        <v>12107.785714285714</v>
      </c>
      <c r="Y335" s="6">
        <f t="shared" si="178"/>
        <v>526644.5</v>
      </c>
      <c r="Z335" s="6">
        <f t="shared" si="179"/>
        <v>173558.64285714287</v>
      </c>
      <c r="AA335" s="4">
        <f t="shared" si="191"/>
        <v>24631</v>
      </c>
      <c r="AB335" s="4">
        <f t="shared" si="189"/>
        <v>610.14285714285711</v>
      </c>
      <c r="AC335" s="4">
        <f t="shared" si="189"/>
        <v>18740.571428571428</v>
      </c>
      <c r="AD335" s="4">
        <f t="shared" si="189"/>
        <v>5280.2857142857147</v>
      </c>
      <c r="AE335" s="6">
        <f t="shared" si="180"/>
        <v>12315.5</v>
      </c>
      <c r="AF335" s="6">
        <f t="shared" si="181"/>
        <v>305.07142857142856</v>
      </c>
      <c r="AG335" s="6">
        <f t="shared" si="182"/>
        <v>9370.2857142857138</v>
      </c>
      <c r="AH335" s="6">
        <f t="shared" si="183"/>
        <v>2640.1428571428573</v>
      </c>
      <c r="AI335" s="6">
        <f t="shared" si="187"/>
        <v>1.0655060963928389</v>
      </c>
    </row>
    <row r="336" spans="1:35" x14ac:dyDescent="0.25">
      <c r="A336">
        <v>333</v>
      </c>
      <c r="B336" s="1">
        <v>44185</v>
      </c>
      <c r="C336" s="4">
        <v>1514962</v>
      </c>
      <c r="D336" s="4">
        <v>26400</v>
      </c>
      <c r="E336" s="4">
        <v>1123725</v>
      </c>
      <c r="F336" s="4">
        <f t="shared" si="175"/>
        <v>364837</v>
      </c>
      <c r="G336" s="6">
        <f t="shared" si="184"/>
        <v>6444</v>
      </c>
      <c r="H336" s="6">
        <f t="shared" si="185"/>
        <v>229</v>
      </c>
      <c r="I336" s="6">
        <f t="shared" si="186"/>
        <v>16610</v>
      </c>
      <c r="J336" s="6">
        <f t="shared" si="186"/>
        <v>-10395</v>
      </c>
      <c r="K336" s="4"/>
      <c r="L336" s="4"/>
      <c r="M336" s="4"/>
      <c r="N336" s="4"/>
      <c r="O336" s="6"/>
      <c r="P336" s="6"/>
      <c r="Q336" s="6"/>
      <c r="R336" s="6"/>
      <c r="S336" s="4">
        <f t="shared" si="190"/>
        <v>1448072.142857143</v>
      </c>
      <c r="T336" s="4">
        <f t="shared" si="188"/>
        <v>24829</v>
      </c>
      <c r="U336" s="4">
        <f t="shared" si="188"/>
        <v>1072291.5714285714</v>
      </c>
      <c r="V336" s="4">
        <f t="shared" si="188"/>
        <v>350951.57142857142</v>
      </c>
      <c r="W336" s="6">
        <f t="shared" si="176"/>
        <v>724036.07142857148</v>
      </c>
      <c r="X336" s="6">
        <f t="shared" si="177"/>
        <v>12414.5</v>
      </c>
      <c r="Y336" s="6">
        <f t="shared" si="178"/>
        <v>536145.78571428568</v>
      </c>
      <c r="Z336" s="6">
        <f t="shared" si="179"/>
        <v>175475.78571428571</v>
      </c>
      <c r="AA336" s="4">
        <f t="shared" si="191"/>
        <v>23450.285714285714</v>
      </c>
      <c r="AB336" s="4">
        <f t="shared" si="189"/>
        <v>613.42857142857144</v>
      </c>
      <c r="AC336" s="4">
        <f t="shared" si="189"/>
        <v>19002.571428571428</v>
      </c>
      <c r="AD336" s="4">
        <f t="shared" si="189"/>
        <v>3834.2857142857142</v>
      </c>
      <c r="AE336" s="6">
        <f t="shared" si="180"/>
        <v>11725.142857142857</v>
      </c>
      <c r="AF336" s="6">
        <f t="shared" si="181"/>
        <v>306.71428571428572</v>
      </c>
      <c r="AG336" s="6">
        <f t="shared" si="182"/>
        <v>9501.2857142857138</v>
      </c>
      <c r="AH336" s="6">
        <f t="shared" si="183"/>
        <v>1917.1428571428571</v>
      </c>
      <c r="AI336" s="6">
        <f t="shared" si="187"/>
        <v>0.9686083836858006</v>
      </c>
    </row>
    <row r="337" spans="1:35" x14ac:dyDescent="0.25">
      <c r="A337">
        <v>334</v>
      </c>
      <c r="B337" s="1">
        <v>44186</v>
      </c>
      <c r="C337" s="4">
        <v>1534218</v>
      </c>
      <c r="D337" s="4">
        <v>27110</v>
      </c>
      <c r="E337" s="4">
        <v>1147943</v>
      </c>
      <c r="F337" s="4">
        <f t="shared" si="175"/>
        <v>359165</v>
      </c>
      <c r="G337" s="6">
        <f t="shared" si="184"/>
        <v>19256</v>
      </c>
      <c r="H337" s="6">
        <f t="shared" si="185"/>
        <v>710</v>
      </c>
      <c r="I337" s="6">
        <f t="shared" si="186"/>
        <v>24218</v>
      </c>
      <c r="J337" s="6">
        <f t="shared" si="186"/>
        <v>-5672</v>
      </c>
      <c r="K337" s="4"/>
      <c r="L337" s="4"/>
      <c r="M337" s="4"/>
      <c r="N337" s="4"/>
      <c r="O337" s="6"/>
      <c r="P337" s="6"/>
      <c r="Q337" s="6"/>
      <c r="R337" s="6"/>
      <c r="S337" s="4">
        <f t="shared" si="190"/>
        <v>1473351.7142857143</v>
      </c>
      <c r="T337" s="4">
        <f t="shared" si="188"/>
        <v>25468.428571428572</v>
      </c>
      <c r="U337" s="4">
        <f t="shared" si="188"/>
        <v>1091701</v>
      </c>
      <c r="V337" s="4">
        <f t="shared" si="188"/>
        <v>356182.28571428574</v>
      </c>
      <c r="W337" s="6">
        <f t="shared" si="176"/>
        <v>736675.85714285716</v>
      </c>
      <c r="X337" s="6">
        <f t="shared" si="177"/>
        <v>12734.214285714286</v>
      </c>
      <c r="Y337" s="6">
        <f t="shared" si="178"/>
        <v>545850.5</v>
      </c>
      <c r="Z337" s="6">
        <f t="shared" si="179"/>
        <v>178091.14285714287</v>
      </c>
      <c r="AA337" s="4">
        <f t="shared" si="191"/>
        <v>25279.571428571428</v>
      </c>
      <c r="AB337" s="4">
        <f t="shared" si="189"/>
        <v>639.42857142857144</v>
      </c>
      <c r="AC337" s="4">
        <f t="shared" si="189"/>
        <v>19409.428571428572</v>
      </c>
      <c r="AD337" s="4">
        <f t="shared" si="189"/>
        <v>5230.7142857142853</v>
      </c>
      <c r="AE337" s="6">
        <f t="shared" si="180"/>
        <v>12639.785714285714</v>
      </c>
      <c r="AF337" s="6">
        <f t="shared" si="181"/>
        <v>319.71428571428572</v>
      </c>
      <c r="AG337" s="6">
        <f t="shared" si="182"/>
        <v>9704.7142857142862</v>
      </c>
      <c r="AH337" s="6">
        <f t="shared" si="183"/>
        <v>2615.3571428571427</v>
      </c>
      <c r="AI337" s="6">
        <f t="shared" si="187"/>
        <v>1.0601496552178626</v>
      </c>
    </row>
    <row r="338" spans="1:35" x14ac:dyDescent="0.25">
      <c r="A338">
        <v>335</v>
      </c>
      <c r="B338" s="1">
        <v>44187</v>
      </c>
      <c r="C338" s="4">
        <v>1570371</v>
      </c>
      <c r="D338" s="4">
        <v>28096</v>
      </c>
      <c r="E338" s="4">
        <v>1171444</v>
      </c>
      <c r="F338" s="4">
        <f t="shared" si="175"/>
        <v>370831</v>
      </c>
      <c r="G338" s="6">
        <f t="shared" si="184"/>
        <v>36153</v>
      </c>
      <c r="H338" s="6">
        <f t="shared" si="185"/>
        <v>986</v>
      </c>
      <c r="I338" s="6">
        <f t="shared" si="186"/>
        <v>23501</v>
      </c>
      <c r="J338" s="6">
        <f t="shared" si="186"/>
        <v>11666</v>
      </c>
      <c r="K338" s="4"/>
      <c r="L338" s="4"/>
      <c r="M338" s="4"/>
      <c r="N338" s="4"/>
      <c r="O338" s="6"/>
      <c r="P338" s="6"/>
      <c r="Q338" s="6"/>
      <c r="R338" s="6"/>
      <c r="S338" s="4">
        <f t="shared" si="190"/>
        <v>1498963.857142857</v>
      </c>
      <c r="T338" s="4">
        <f t="shared" si="188"/>
        <v>26118.714285714286</v>
      </c>
      <c r="U338" s="4">
        <f t="shared" si="188"/>
        <v>1111661.4285714286</v>
      </c>
      <c r="V338" s="4">
        <f t="shared" si="188"/>
        <v>361183.71428571426</v>
      </c>
      <c r="W338" s="6">
        <f t="shared" si="176"/>
        <v>749481.92857142852</v>
      </c>
      <c r="X338" s="6">
        <f t="shared" si="177"/>
        <v>13059.357142857143</v>
      </c>
      <c r="Y338" s="6">
        <f t="shared" si="178"/>
        <v>555830.71428571432</v>
      </c>
      <c r="Z338" s="6">
        <f t="shared" si="179"/>
        <v>180591.85714285713</v>
      </c>
      <c r="AA338" s="4">
        <f t="shared" si="191"/>
        <v>25612.142857142859</v>
      </c>
      <c r="AB338" s="4">
        <f t="shared" si="189"/>
        <v>650.28571428571433</v>
      </c>
      <c r="AC338" s="4">
        <f t="shared" si="189"/>
        <v>19960.428571428572</v>
      </c>
      <c r="AD338" s="4">
        <f t="shared" si="189"/>
        <v>5001.4285714285716</v>
      </c>
      <c r="AE338" s="6">
        <f t="shared" si="180"/>
        <v>12806.071428571429</v>
      </c>
      <c r="AF338" s="6">
        <f t="shared" si="181"/>
        <v>325.14285714285717</v>
      </c>
      <c r="AG338" s="6">
        <f t="shared" si="182"/>
        <v>9980.2142857142862</v>
      </c>
      <c r="AH338" s="6">
        <f t="shared" si="183"/>
        <v>2500.7142857142858</v>
      </c>
      <c r="AI338" s="6">
        <f t="shared" si="187"/>
        <v>1.0391526111400915</v>
      </c>
    </row>
    <row r="339" spans="1:35" x14ac:dyDescent="0.25">
      <c r="A339">
        <v>336</v>
      </c>
      <c r="B339" s="1">
        <v>44188</v>
      </c>
      <c r="C339" s="4">
        <v>1604129</v>
      </c>
      <c r="D339" s="4">
        <v>28909</v>
      </c>
      <c r="E339" s="4">
        <v>1197472</v>
      </c>
      <c r="F339" s="4">
        <f t="shared" si="175"/>
        <v>377748</v>
      </c>
      <c r="G339" s="6">
        <f t="shared" si="184"/>
        <v>33758</v>
      </c>
      <c r="H339" s="6">
        <f t="shared" si="185"/>
        <v>813</v>
      </c>
      <c r="I339" s="6">
        <f t="shared" si="186"/>
        <v>26028</v>
      </c>
      <c r="J339" s="6">
        <f t="shared" si="186"/>
        <v>6917</v>
      </c>
      <c r="K339" s="4"/>
      <c r="L339" s="4"/>
      <c r="M339" s="4"/>
      <c r="N339" s="4"/>
      <c r="O339" s="6"/>
      <c r="P339" s="6"/>
      <c r="Q339" s="6"/>
      <c r="R339" s="6"/>
      <c r="S339" s="4">
        <f t="shared" si="190"/>
        <v>1524720.857142857</v>
      </c>
      <c r="T339" s="4">
        <f t="shared" si="188"/>
        <v>26781</v>
      </c>
      <c r="U339" s="4">
        <f t="shared" si="188"/>
        <v>1131803.5714285714</v>
      </c>
      <c r="V339" s="4">
        <f t="shared" si="188"/>
        <v>366136.28571428574</v>
      </c>
      <c r="W339" s="6">
        <f t="shared" si="176"/>
        <v>762360.42857142852</v>
      </c>
      <c r="X339" s="6">
        <f t="shared" si="177"/>
        <v>13390.5</v>
      </c>
      <c r="Y339" s="6">
        <f t="shared" si="178"/>
        <v>565901.78571428568</v>
      </c>
      <c r="Z339" s="6">
        <f t="shared" si="179"/>
        <v>183068.14285714287</v>
      </c>
      <c r="AA339" s="4">
        <f t="shared" si="191"/>
        <v>25757</v>
      </c>
      <c r="AB339" s="4">
        <f t="shared" si="189"/>
        <v>662.28571428571433</v>
      </c>
      <c r="AC339" s="4">
        <f t="shared" si="189"/>
        <v>20142.142857142859</v>
      </c>
      <c r="AD339" s="4">
        <f t="shared" si="189"/>
        <v>4952.5714285714284</v>
      </c>
      <c r="AE339" s="6">
        <f t="shared" si="180"/>
        <v>12878.5</v>
      </c>
      <c r="AF339" s="6">
        <f t="shared" si="181"/>
        <v>331.14285714285717</v>
      </c>
      <c r="AG339" s="6">
        <f t="shared" si="182"/>
        <v>10071.071428571429</v>
      </c>
      <c r="AH339" s="6">
        <f t="shared" si="183"/>
        <v>2476.2857142857142</v>
      </c>
      <c r="AI339" s="6">
        <f t="shared" si="187"/>
        <v>1.0457147497056554</v>
      </c>
    </row>
    <row r="340" spans="1:35" x14ac:dyDescent="0.25">
      <c r="A340">
        <v>337</v>
      </c>
      <c r="B340" s="1">
        <v>44189</v>
      </c>
      <c r="C340" s="4">
        <v>1630596</v>
      </c>
      <c r="D340" s="4">
        <v>29330</v>
      </c>
      <c r="E340" s="4">
        <v>1220277</v>
      </c>
      <c r="F340" s="4">
        <f t="shared" si="175"/>
        <v>380989</v>
      </c>
      <c r="G340" s="6">
        <f t="shared" si="184"/>
        <v>26467</v>
      </c>
      <c r="H340" s="6">
        <f t="shared" si="185"/>
        <v>421</v>
      </c>
      <c r="I340" s="6">
        <f t="shared" si="186"/>
        <v>22805</v>
      </c>
      <c r="J340" s="6">
        <f t="shared" si="186"/>
        <v>3241</v>
      </c>
      <c r="K340" s="4"/>
      <c r="L340" s="4"/>
      <c r="M340" s="4"/>
      <c r="N340" s="4"/>
      <c r="O340" s="6"/>
      <c r="P340" s="6"/>
      <c r="Q340" s="6"/>
      <c r="R340" s="6"/>
      <c r="S340" s="4">
        <f t="shared" si="190"/>
        <v>1549947.5714285714</v>
      </c>
      <c r="T340" s="4">
        <f t="shared" si="188"/>
        <v>27395.714285714286</v>
      </c>
      <c r="U340" s="4">
        <f t="shared" si="188"/>
        <v>1151994</v>
      </c>
      <c r="V340" s="4">
        <f t="shared" si="188"/>
        <v>370557.85714285716</v>
      </c>
      <c r="W340" s="6">
        <f t="shared" si="176"/>
        <v>774973.78571428568</v>
      </c>
      <c r="X340" s="6">
        <f t="shared" si="177"/>
        <v>13697.857142857143</v>
      </c>
      <c r="Y340" s="6">
        <f t="shared" si="178"/>
        <v>575997</v>
      </c>
      <c r="Z340" s="6">
        <f t="shared" si="179"/>
        <v>185278.92857142858</v>
      </c>
      <c r="AA340" s="4">
        <f t="shared" si="191"/>
        <v>25226.714285714286</v>
      </c>
      <c r="AB340" s="4">
        <f t="shared" si="189"/>
        <v>614.71428571428567</v>
      </c>
      <c r="AC340" s="4">
        <f t="shared" si="189"/>
        <v>20190.428571428572</v>
      </c>
      <c r="AD340" s="4">
        <f t="shared" si="189"/>
        <v>4421.5714285714284</v>
      </c>
      <c r="AE340" s="6">
        <f t="shared" si="180"/>
        <v>12613.357142857143</v>
      </c>
      <c r="AF340" s="6">
        <f t="shared" si="181"/>
        <v>307.35714285714283</v>
      </c>
      <c r="AG340" s="6">
        <f t="shared" si="182"/>
        <v>10095.214285714286</v>
      </c>
      <c r="AH340" s="6">
        <f t="shared" si="183"/>
        <v>2210.7857142857142</v>
      </c>
      <c r="AI340" s="6">
        <f t="shared" si="187"/>
        <v>1.075752960670598</v>
      </c>
    </row>
    <row r="341" spans="1:35" x14ac:dyDescent="0.25">
      <c r="A341">
        <v>338</v>
      </c>
      <c r="B341" s="1">
        <v>44190</v>
      </c>
      <c r="C341" s="4">
        <v>1632736</v>
      </c>
      <c r="D341" s="4">
        <v>29580</v>
      </c>
      <c r="E341" s="4">
        <v>1235968</v>
      </c>
      <c r="F341" s="4">
        <f t="shared" si="175"/>
        <v>367188</v>
      </c>
      <c r="G341" s="6">
        <f t="shared" si="184"/>
        <v>2140</v>
      </c>
      <c r="H341" s="6">
        <f t="shared" si="185"/>
        <v>250</v>
      </c>
      <c r="I341" s="6">
        <f t="shared" si="186"/>
        <v>15691</v>
      </c>
      <c r="J341" s="6">
        <f t="shared" si="186"/>
        <v>-13801</v>
      </c>
      <c r="K341" s="4"/>
      <c r="L341" s="4"/>
      <c r="M341" s="4"/>
      <c r="N341" s="4"/>
      <c r="O341" s="6"/>
      <c r="P341" s="6"/>
      <c r="Q341" s="6"/>
      <c r="R341" s="6"/>
      <c r="S341" s="4">
        <f t="shared" si="190"/>
        <v>1570790</v>
      </c>
      <c r="T341" s="4">
        <f t="shared" si="188"/>
        <v>27942.285714285714</v>
      </c>
      <c r="U341" s="4">
        <f t="shared" si="188"/>
        <v>1171992</v>
      </c>
      <c r="V341" s="4">
        <f t="shared" si="188"/>
        <v>370855.71428571426</v>
      </c>
      <c r="W341" s="6">
        <f t="shared" si="176"/>
        <v>785395</v>
      </c>
      <c r="X341" s="6">
        <f t="shared" si="177"/>
        <v>13971.142857142857</v>
      </c>
      <c r="Y341" s="6">
        <f t="shared" si="178"/>
        <v>585996</v>
      </c>
      <c r="Z341" s="6">
        <f t="shared" si="179"/>
        <v>185427.85714285713</v>
      </c>
      <c r="AA341" s="4">
        <f t="shared" si="191"/>
        <v>20842.428571428572</v>
      </c>
      <c r="AB341" s="4">
        <f t="shared" si="189"/>
        <v>546.57142857142856</v>
      </c>
      <c r="AC341" s="4">
        <f t="shared" si="189"/>
        <v>19998</v>
      </c>
      <c r="AD341" s="4">
        <f t="shared" si="189"/>
        <v>297.85714285714283</v>
      </c>
      <c r="AE341" s="6">
        <f t="shared" si="180"/>
        <v>10421.214285714286</v>
      </c>
      <c r="AF341" s="6">
        <f t="shared" si="181"/>
        <v>273.28571428571428</v>
      </c>
      <c r="AG341" s="6">
        <f t="shared" si="182"/>
        <v>9999</v>
      </c>
      <c r="AH341" s="6">
        <f t="shared" si="183"/>
        <v>148.92857142857142</v>
      </c>
      <c r="AI341" s="6">
        <f t="shared" si="187"/>
        <v>0.8244771328627859</v>
      </c>
    </row>
    <row r="342" spans="1:35" x14ac:dyDescent="0.25">
      <c r="A342">
        <v>339</v>
      </c>
      <c r="B342" s="1">
        <v>44191</v>
      </c>
      <c r="C342" s="4">
        <v>1646240</v>
      </c>
      <c r="D342" s="4">
        <v>29946</v>
      </c>
      <c r="E342" s="4">
        <v>1253285</v>
      </c>
      <c r="F342" s="4">
        <f t="shared" si="175"/>
        <v>363009</v>
      </c>
      <c r="G342" s="6">
        <f t="shared" si="184"/>
        <v>13504</v>
      </c>
      <c r="H342" s="6">
        <f t="shared" si="185"/>
        <v>366</v>
      </c>
      <c r="I342" s="6">
        <f t="shared" si="186"/>
        <v>17317</v>
      </c>
      <c r="J342" s="6">
        <f t="shared" si="186"/>
        <v>-4179</v>
      </c>
      <c r="K342" s="4"/>
      <c r="L342" s="4"/>
      <c r="M342" s="4"/>
      <c r="N342" s="4"/>
      <c r="O342" s="6"/>
      <c r="P342" s="6"/>
      <c r="Q342" s="6"/>
      <c r="R342" s="6"/>
      <c r="S342" s="4">
        <f t="shared" si="190"/>
        <v>1590464.5714285714</v>
      </c>
      <c r="T342" s="4">
        <f t="shared" si="188"/>
        <v>28481.571428571428</v>
      </c>
      <c r="U342" s="4">
        <f t="shared" si="188"/>
        <v>1192873.4285714286</v>
      </c>
      <c r="V342" s="4">
        <f t="shared" si="188"/>
        <v>369109.57142857142</v>
      </c>
      <c r="W342" s="6">
        <f t="shared" si="176"/>
        <v>795232.28571428568</v>
      </c>
      <c r="X342" s="6">
        <f t="shared" si="177"/>
        <v>14240.785714285714</v>
      </c>
      <c r="Y342" s="6">
        <f t="shared" si="178"/>
        <v>596436.71428571432</v>
      </c>
      <c r="Z342" s="6">
        <f t="shared" si="179"/>
        <v>184554.78571428571</v>
      </c>
      <c r="AA342" s="4">
        <f t="shared" si="191"/>
        <v>19674.571428571428</v>
      </c>
      <c r="AB342" s="4">
        <f t="shared" si="189"/>
        <v>539.28571428571433</v>
      </c>
      <c r="AC342" s="4">
        <f t="shared" si="189"/>
        <v>20881.428571428572</v>
      </c>
      <c r="AD342" s="4">
        <f t="shared" si="189"/>
        <v>-1746.1428571428571</v>
      </c>
      <c r="AE342" s="6">
        <f t="shared" si="180"/>
        <v>9837.2857142857138</v>
      </c>
      <c r="AF342" s="6">
        <f t="shared" si="181"/>
        <v>269.64285714285717</v>
      </c>
      <c r="AG342" s="6">
        <f t="shared" si="182"/>
        <v>10440.714285714286</v>
      </c>
      <c r="AH342" s="6">
        <f t="shared" si="183"/>
        <v>-873.07142857142856</v>
      </c>
      <c r="AI342" s="6">
        <f t="shared" si="187"/>
        <v>0.76817357838079026</v>
      </c>
    </row>
    <row r="343" spans="1:35" x14ac:dyDescent="0.25">
      <c r="A343">
        <v>340</v>
      </c>
      <c r="B343" s="1">
        <v>44192</v>
      </c>
      <c r="C343" s="4">
        <v>1658639</v>
      </c>
      <c r="D343" s="4">
        <v>30297</v>
      </c>
      <c r="E343" s="4">
        <v>1272032</v>
      </c>
      <c r="F343" s="4">
        <f t="shared" si="175"/>
        <v>356310</v>
      </c>
      <c r="G343" s="6">
        <f t="shared" si="184"/>
        <v>12399</v>
      </c>
      <c r="H343" s="6">
        <f t="shared" si="185"/>
        <v>351</v>
      </c>
      <c r="I343" s="6">
        <f t="shared" si="186"/>
        <v>18747</v>
      </c>
      <c r="J343" s="6">
        <f t="shared" si="186"/>
        <v>-6699</v>
      </c>
      <c r="K343" s="4"/>
      <c r="L343" s="4"/>
      <c r="M343" s="4"/>
      <c r="N343" s="4"/>
      <c r="O343" s="6"/>
      <c r="P343" s="6"/>
      <c r="Q343" s="6"/>
      <c r="R343" s="6"/>
      <c r="S343" s="4">
        <f t="shared" si="190"/>
        <v>1610989.857142857</v>
      </c>
      <c r="T343" s="4">
        <f t="shared" si="188"/>
        <v>29038.285714285714</v>
      </c>
      <c r="U343" s="4">
        <f t="shared" si="188"/>
        <v>1214060.142857143</v>
      </c>
      <c r="V343" s="4">
        <f t="shared" si="188"/>
        <v>367891.42857142858</v>
      </c>
      <c r="W343" s="6">
        <f t="shared" si="176"/>
        <v>805494.92857142852</v>
      </c>
      <c r="X343" s="6">
        <f t="shared" si="177"/>
        <v>14519.142857142857</v>
      </c>
      <c r="Y343" s="6">
        <f t="shared" si="178"/>
        <v>607030.07142857148</v>
      </c>
      <c r="Z343" s="6">
        <f t="shared" si="179"/>
        <v>183945.71428571429</v>
      </c>
      <c r="AA343" s="4">
        <f t="shared" si="191"/>
        <v>20525.285714285714</v>
      </c>
      <c r="AB343" s="4">
        <f t="shared" si="189"/>
        <v>556.71428571428567</v>
      </c>
      <c r="AC343" s="4">
        <f t="shared" si="189"/>
        <v>21186.714285714286</v>
      </c>
      <c r="AD343" s="4">
        <f t="shared" si="189"/>
        <v>-1218.1428571428571</v>
      </c>
      <c r="AE343" s="6">
        <f t="shared" si="180"/>
        <v>10262.642857142857</v>
      </c>
      <c r="AF343" s="6">
        <f t="shared" si="181"/>
        <v>278.35714285714283</v>
      </c>
      <c r="AG343" s="6">
        <f t="shared" si="182"/>
        <v>10593.357142857143</v>
      </c>
      <c r="AH343" s="6">
        <f t="shared" si="183"/>
        <v>-609.07142857142856</v>
      </c>
      <c r="AI343" s="6">
        <f t="shared" si="187"/>
        <v>0.79688184626647951</v>
      </c>
    </row>
    <row r="344" spans="1:35" x14ac:dyDescent="0.25">
      <c r="A344">
        <v>341</v>
      </c>
      <c r="B344" s="1">
        <v>44193</v>
      </c>
      <c r="C344" s="4">
        <v>1672643</v>
      </c>
      <c r="D344" s="4">
        <v>31145</v>
      </c>
      <c r="E344" s="4">
        <v>1294932</v>
      </c>
      <c r="F344" s="4">
        <f t="shared" si="175"/>
        <v>346566</v>
      </c>
      <c r="G344" s="6">
        <f t="shared" si="184"/>
        <v>14004</v>
      </c>
      <c r="H344" s="6">
        <f t="shared" si="185"/>
        <v>848</v>
      </c>
      <c r="I344" s="6">
        <f t="shared" si="186"/>
        <v>22900</v>
      </c>
      <c r="J344" s="6">
        <f t="shared" si="186"/>
        <v>-9744</v>
      </c>
      <c r="K344" s="4"/>
      <c r="L344" s="4"/>
      <c r="M344" s="4"/>
      <c r="N344" s="4"/>
      <c r="O344" s="6"/>
      <c r="P344" s="6"/>
      <c r="Q344" s="6"/>
      <c r="R344" s="6"/>
      <c r="S344" s="4">
        <f t="shared" si="190"/>
        <v>1630764.857142857</v>
      </c>
      <c r="T344" s="4">
        <f t="shared" si="188"/>
        <v>29614.714285714286</v>
      </c>
      <c r="U344" s="4">
        <f t="shared" si="188"/>
        <v>1235058.5714285714</v>
      </c>
      <c r="V344" s="4">
        <f t="shared" si="188"/>
        <v>366091.57142857142</v>
      </c>
      <c r="W344" s="6">
        <f t="shared" si="176"/>
        <v>815382.42857142852</v>
      </c>
      <c r="X344" s="6">
        <f t="shared" si="177"/>
        <v>14807.357142857143</v>
      </c>
      <c r="Y344" s="6">
        <f t="shared" si="178"/>
        <v>617529.28571428568</v>
      </c>
      <c r="Z344" s="6">
        <f t="shared" si="179"/>
        <v>183045.78571428571</v>
      </c>
      <c r="AA344" s="4">
        <f t="shared" si="191"/>
        <v>19775</v>
      </c>
      <c r="AB344" s="4">
        <f t="shared" si="189"/>
        <v>576.42857142857144</v>
      </c>
      <c r="AC344" s="4">
        <f t="shared" si="189"/>
        <v>20998.428571428572</v>
      </c>
      <c r="AD344" s="4">
        <f t="shared" si="189"/>
        <v>-1799.8571428571429</v>
      </c>
      <c r="AE344" s="6">
        <f t="shared" si="180"/>
        <v>9887.5</v>
      </c>
      <c r="AF344" s="6">
        <f t="shared" si="181"/>
        <v>288.21428571428572</v>
      </c>
      <c r="AG344" s="6">
        <f t="shared" si="182"/>
        <v>10499.214285714286</v>
      </c>
      <c r="AH344" s="6">
        <f t="shared" si="183"/>
        <v>-899.92857142857144</v>
      </c>
      <c r="AI344" s="6">
        <f t="shared" si="187"/>
        <v>0.78389122642097098</v>
      </c>
    </row>
    <row r="345" spans="1:35" x14ac:dyDescent="0.25">
      <c r="A345">
        <v>342</v>
      </c>
      <c r="B345" s="1">
        <v>44194</v>
      </c>
      <c r="C345" s="4">
        <v>1692109</v>
      </c>
      <c r="D345" s="4">
        <v>32267</v>
      </c>
      <c r="E345" s="4">
        <v>1319757</v>
      </c>
      <c r="F345" s="4">
        <f t="shared" si="175"/>
        <v>340085</v>
      </c>
      <c r="G345" s="6">
        <f t="shared" si="184"/>
        <v>19466</v>
      </c>
      <c r="H345" s="6">
        <f t="shared" si="185"/>
        <v>1122</v>
      </c>
      <c r="I345" s="6">
        <f t="shared" si="186"/>
        <v>24825</v>
      </c>
      <c r="J345" s="6">
        <f t="shared" si="186"/>
        <v>-6481</v>
      </c>
      <c r="K345" s="4"/>
      <c r="L345" s="4"/>
      <c r="M345" s="4"/>
      <c r="N345" s="4"/>
      <c r="O345" s="6"/>
      <c r="P345" s="6"/>
      <c r="Q345" s="6"/>
      <c r="R345" s="6"/>
      <c r="S345" s="4">
        <f t="shared" si="190"/>
        <v>1648156</v>
      </c>
      <c r="T345" s="4">
        <f t="shared" si="190"/>
        <v>30210.571428571428</v>
      </c>
      <c r="U345" s="4">
        <f t="shared" si="190"/>
        <v>1256246.142857143</v>
      </c>
      <c r="V345" s="4">
        <f t="shared" si="190"/>
        <v>361699.28571428574</v>
      </c>
      <c r="W345" s="6">
        <f t="shared" si="176"/>
        <v>824078</v>
      </c>
      <c r="X345" s="6">
        <f t="shared" si="177"/>
        <v>15105.285714285714</v>
      </c>
      <c r="Y345" s="6">
        <f t="shared" si="178"/>
        <v>628123.07142857148</v>
      </c>
      <c r="Z345" s="6">
        <f t="shared" si="179"/>
        <v>180849.64285714287</v>
      </c>
      <c r="AA345" s="4">
        <f t="shared" si="191"/>
        <v>17391.142857142859</v>
      </c>
      <c r="AB345" s="4">
        <f t="shared" si="191"/>
        <v>595.85714285714289</v>
      </c>
      <c r="AC345" s="4">
        <f t="shared" si="191"/>
        <v>21187.571428571428</v>
      </c>
      <c r="AD345" s="4">
        <f t="shared" si="191"/>
        <v>-4392.2857142857147</v>
      </c>
      <c r="AE345" s="6">
        <f t="shared" si="180"/>
        <v>8695.5714285714294</v>
      </c>
      <c r="AF345" s="6">
        <f t="shared" si="181"/>
        <v>297.92857142857144</v>
      </c>
      <c r="AG345" s="6">
        <f t="shared" si="182"/>
        <v>10593.785714285714</v>
      </c>
      <c r="AH345" s="6">
        <f t="shared" si="183"/>
        <v>-2196.1428571428573</v>
      </c>
      <c r="AI345" s="6">
        <f t="shared" si="187"/>
        <v>0.83441057732509927</v>
      </c>
    </row>
    <row r="346" spans="1:35" x14ac:dyDescent="0.25">
      <c r="A346">
        <v>343</v>
      </c>
      <c r="B346" s="1">
        <v>44195</v>
      </c>
      <c r="C346" s="4">
        <v>1741153</v>
      </c>
      <c r="D346" s="4">
        <v>33230</v>
      </c>
      <c r="E346" s="4">
        <v>1345952</v>
      </c>
      <c r="F346" s="4">
        <f t="shared" si="175"/>
        <v>361971</v>
      </c>
      <c r="G346" s="6">
        <f t="shared" si="184"/>
        <v>49044</v>
      </c>
      <c r="H346" s="6">
        <f t="shared" si="185"/>
        <v>963</v>
      </c>
      <c r="I346" s="6">
        <f t="shared" si="186"/>
        <v>26195</v>
      </c>
      <c r="J346" s="6">
        <f t="shared" si="186"/>
        <v>21886</v>
      </c>
      <c r="K346" s="4"/>
      <c r="L346" s="4"/>
      <c r="M346" s="4"/>
      <c r="N346" s="4"/>
      <c r="O346" s="6"/>
      <c r="P346" s="6"/>
      <c r="Q346" s="6"/>
      <c r="R346" s="6"/>
      <c r="S346" s="4">
        <f t="shared" ref="S346:V361" si="192">IF(COUNT(C340:C346) &lt;&gt; 0,SUM(C340:C346)/COUNT(C340:C346),0)</f>
        <v>1667730.857142857</v>
      </c>
      <c r="T346" s="4">
        <f t="shared" si="192"/>
        <v>30827.857142857141</v>
      </c>
      <c r="U346" s="4">
        <f t="shared" si="192"/>
        <v>1277457.5714285714</v>
      </c>
      <c r="V346" s="4">
        <f t="shared" si="192"/>
        <v>359445.42857142858</v>
      </c>
      <c r="W346" s="6">
        <f t="shared" si="176"/>
        <v>833865.42857142852</v>
      </c>
      <c r="X346" s="6">
        <f t="shared" si="177"/>
        <v>15413.928571428571</v>
      </c>
      <c r="Y346" s="6">
        <f t="shared" si="178"/>
        <v>638728.78571428568</v>
      </c>
      <c r="Z346" s="6">
        <f t="shared" si="179"/>
        <v>179722.71428571429</v>
      </c>
      <c r="AA346" s="4">
        <f t="shared" ref="AA346:AD361" si="193">IF(COUNT(G340:G346) &lt;&gt; 0,SUM(G340:G346)/COUNT(G340:G346),0)</f>
        <v>19574.857142857141</v>
      </c>
      <c r="AB346" s="4">
        <f t="shared" si="193"/>
        <v>617.28571428571433</v>
      </c>
      <c r="AC346" s="4">
        <f t="shared" si="193"/>
        <v>21211.428571428572</v>
      </c>
      <c r="AD346" s="4">
        <f t="shared" si="193"/>
        <v>-2253.8571428571427</v>
      </c>
      <c r="AE346" s="6">
        <f t="shared" si="180"/>
        <v>9787.4285714285706</v>
      </c>
      <c r="AF346" s="6">
        <f t="shared" si="181"/>
        <v>308.64285714285717</v>
      </c>
      <c r="AG346" s="6">
        <f t="shared" si="182"/>
        <v>10605.714285714286</v>
      </c>
      <c r="AH346" s="6">
        <f t="shared" si="183"/>
        <v>-1126.9285714285713</v>
      </c>
      <c r="AI346" s="6">
        <f t="shared" si="187"/>
        <v>0.99493181917195506</v>
      </c>
    </row>
    <row r="347" spans="1:35" x14ac:dyDescent="0.25">
      <c r="A347">
        <v>344</v>
      </c>
      <c r="B347" s="1">
        <v>44196</v>
      </c>
      <c r="C347" s="4">
        <v>1760520</v>
      </c>
      <c r="D347" s="4">
        <v>33791</v>
      </c>
      <c r="E347" s="4">
        <v>1350708</v>
      </c>
      <c r="F347" s="4">
        <f t="shared" si="175"/>
        <v>376021</v>
      </c>
      <c r="G347" s="6">
        <f t="shared" si="184"/>
        <v>19367</v>
      </c>
      <c r="H347" s="6">
        <f t="shared" si="185"/>
        <v>561</v>
      </c>
      <c r="I347" s="6">
        <f t="shared" si="186"/>
        <v>4756</v>
      </c>
      <c r="J347" s="6">
        <f t="shared" si="186"/>
        <v>14050</v>
      </c>
      <c r="K347" s="4"/>
      <c r="L347" s="4"/>
      <c r="M347" s="4"/>
      <c r="N347" s="4"/>
      <c r="O347" s="6"/>
      <c r="P347" s="6"/>
      <c r="Q347" s="6"/>
      <c r="R347" s="6"/>
      <c r="S347" s="4">
        <f t="shared" ref="S347:V362" si="194">IF(COUNT(C341:C347) &lt;&gt; 0,SUM(C341:C347)/COUNT(C341:C347),0)</f>
        <v>1686291.4285714286</v>
      </c>
      <c r="T347" s="4">
        <f t="shared" si="192"/>
        <v>31465.142857142859</v>
      </c>
      <c r="U347" s="4">
        <f t="shared" si="192"/>
        <v>1296090.5714285714</v>
      </c>
      <c r="V347" s="4">
        <f t="shared" si="192"/>
        <v>358735.71428571426</v>
      </c>
      <c r="W347" s="6">
        <f t="shared" si="176"/>
        <v>843145.71428571432</v>
      </c>
      <c r="X347" s="6">
        <f t="shared" si="177"/>
        <v>15732.571428571429</v>
      </c>
      <c r="Y347" s="6">
        <f t="shared" si="178"/>
        <v>648045.28571428568</v>
      </c>
      <c r="Z347" s="6">
        <f t="shared" si="179"/>
        <v>179367.85714285713</v>
      </c>
      <c r="AA347" s="4">
        <f t="shared" ref="AA347:AD362" si="195">IF(COUNT(G341:G347) &lt;&gt; 0,SUM(G341:G347)/COUNT(G341:G347),0)</f>
        <v>18560.571428571428</v>
      </c>
      <c r="AB347" s="4">
        <f t="shared" si="193"/>
        <v>637.28571428571433</v>
      </c>
      <c r="AC347" s="4">
        <f t="shared" si="193"/>
        <v>18633</v>
      </c>
      <c r="AD347" s="4">
        <f t="shared" si="193"/>
        <v>-709.71428571428567</v>
      </c>
      <c r="AE347" s="6">
        <f t="shared" si="180"/>
        <v>9280.2857142857138</v>
      </c>
      <c r="AF347" s="6">
        <f t="shared" si="181"/>
        <v>318.64285714285717</v>
      </c>
      <c r="AG347" s="6">
        <f t="shared" si="182"/>
        <v>9316.5</v>
      </c>
      <c r="AH347" s="6">
        <f t="shared" si="183"/>
        <v>-354.85714285714283</v>
      </c>
      <c r="AI347" s="6">
        <f t="shared" si="187"/>
        <v>0.90427834656904027</v>
      </c>
    </row>
    <row r="348" spans="1:35" x14ac:dyDescent="0.25">
      <c r="A348">
        <v>345</v>
      </c>
      <c r="B348" s="2">
        <v>44197</v>
      </c>
      <c r="C348" s="4">
        <v>1762637</v>
      </c>
      <c r="D348" s="4">
        <v>34145</v>
      </c>
      <c r="E348" s="4">
        <v>1388744</v>
      </c>
      <c r="F348" s="4">
        <f t="shared" si="175"/>
        <v>339748</v>
      </c>
      <c r="G348" s="6">
        <f t="shared" si="184"/>
        <v>2117</v>
      </c>
      <c r="H348" s="6">
        <f t="shared" si="185"/>
        <v>354</v>
      </c>
      <c r="I348" s="6">
        <f t="shared" si="186"/>
        <v>38036</v>
      </c>
      <c r="J348" s="6">
        <f t="shared" si="186"/>
        <v>-36273</v>
      </c>
      <c r="K348" s="4">
        <f>SUM(C342:C348)</f>
        <v>11933941</v>
      </c>
      <c r="L348" s="4">
        <f t="shared" ref="L348" si="196">SUM(D342:D348)</f>
        <v>224821</v>
      </c>
      <c r="M348" s="4">
        <f t="shared" ref="M348" si="197">SUM(E342:E348)</f>
        <v>9225410</v>
      </c>
      <c r="N348" s="4"/>
      <c r="O348" s="6">
        <f>SUM(G342:G348)</f>
        <v>129901</v>
      </c>
      <c r="P348" s="6">
        <f t="shared" ref="P348" si="198">SUM(H342:H348)</f>
        <v>4565</v>
      </c>
      <c r="Q348" s="6">
        <f t="shared" ref="Q348:R348" si="199">SUM(I342:I348)</f>
        <v>152776</v>
      </c>
      <c r="R348" s="6">
        <f t="shared" si="199"/>
        <v>-27440</v>
      </c>
      <c r="S348" s="9">
        <f t="shared" si="194"/>
        <v>1704848.7142857143</v>
      </c>
      <c r="T348" s="4">
        <f t="shared" si="192"/>
        <v>32117.285714285714</v>
      </c>
      <c r="U348" s="4">
        <f t="shared" si="192"/>
        <v>1317915.7142857143</v>
      </c>
      <c r="V348" s="4">
        <f t="shared" si="192"/>
        <v>354815.71428571426</v>
      </c>
      <c r="W348" s="6">
        <f t="shared" si="176"/>
        <v>852424.35714285716</v>
      </c>
      <c r="X348" s="6">
        <f t="shared" si="177"/>
        <v>16058.642857142857</v>
      </c>
      <c r="Y348" s="6">
        <f t="shared" si="178"/>
        <v>658957.85714285716</v>
      </c>
      <c r="Z348" s="6">
        <f t="shared" si="179"/>
        <v>177407.85714285713</v>
      </c>
      <c r="AA348" s="4">
        <f t="shared" si="195"/>
        <v>18557.285714285714</v>
      </c>
      <c r="AB348" s="4">
        <f t="shared" si="193"/>
        <v>652.14285714285711</v>
      </c>
      <c r="AC348" s="4">
        <f t="shared" si="193"/>
        <v>21825.142857142859</v>
      </c>
      <c r="AD348" s="4">
        <f t="shared" si="193"/>
        <v>-3920</v>
      </c>
      <c r="AE348" s="6">
        <f t="shared" si="180"/>
        <v>9278.6428571428569</v>
      </c>
      <c r="AF348" s="6">
        <f t="shared" si="181"/>
        <v>326.07142857142856</v>
      </c>
      <c r="AG348" s="6">
        <f t="shared" si="182"/>
        <v>10912.571428571429</v>
      </c>
      <c r="AH348" s="6">
        <f t="shared" si="183"/>
        <v>-1960</v>
      </c>
      <c r="AI348" s="6">
        <f t="shared" si="187"/>
        <v>0.93842152790319666</v>
      </c>
    </row>
    <row r="349" spans="1:35" x14ac:dyDescent="0.25">
      <c r="A349">
        <v>346</v>
      </c>
      <c r="B349" s="1">
        <v>44198</v>
      </c>
      <c r="C349" s="4">
        <v>1773540</v>
      </c>
      <c r="D349" s="4">
        <v>34480</v>
      </c>
      <c r="E349" s="4">
        <v>1400810</v>
      </c>
      <c r="F349" s="4">
        <f t="shared" si="175"/>
        <v>338250</v>
      </c>
      <c r="G349" s="6">
        <f t="shared" si="184"/>
        <v>10903</v>
      </c>
      <c r="H349" s="6">
        <f t="shared" si="185"/>
        <v>335</v>
      </c>
      <c r="I349" s="6">
        <f t="shared" si="186"/>
        <v>12066</v>
      </c>
      <c r="J349" s="6">
        <f t="shared" si="186"/>
        <v>-1498</v>
      </c>
      <c r="K349" s="4"/>
      <c r="L349" s="4"/>
      <c r="M349" s="4"/>
      <c r="N349" s="4"/>
      <c r="O349" s="6"/>
      <c r="P349" s="6"/>
      <c r="Q349" s="6"/>
      <c r="R349" s="6"/>
      <c r="S349" s="4">
        <f t="shared" si="194"/>
        <v>1723034.4285714286</v>
      </c>
      <c r="T349" s="4">
        <f t="shared" si="192"/>
        <v>32765</v>
      </c>
      <c r="U349" s="4">
        <f t="shared" si="192"/>
        <v>1338990.7142857143</v>
      </c>
      <c r="V349" s="4">
        <f t="shared" si="192"/>
        <v>351278.71428571426</v>
      </c>
      <c r="W349" s="6">
        <f t="shared" si="176"/>
        <v>861517.21428571432</v>
      </c>
      <c r="X349" s="6">
        <f t="shared" si="177"/>
        <v>16382.5</v>
      </c>
      <c r="Y349" s="6">
        <f t="shared" si="178"/>
        <v>669495.35714285716</v>
      </c>
      <c r="Z349" s="6">
        <f t="shared" si="179"/>
        <v>175639.35714285713</v>
      </c>
      <c r="AA349" s="4">
        <f t="shared" si="195"/>
        <v>18185.714285714286</v>
      </c>
      <c r="AB349" s="4">
        <f t="shared" si="193"/>
        <v>647.71428571428567</v>
      </c>
      <c r="AC349" s="4">
        <f t="shared" si="193"/>
        <v>21075</v>
      </c>
      <c r="AD349" s="4">
        <f t="shared" si="193"/>
        <v>-3537</v>
      </c>
      <c r="AE349" s="6">
        <f t="shared" si="180"/>
        <v>9092.8571428571431</v>
      </c>
      <c r="AF349" s="6">
        <f t="shared" si="181"/>
        <v>323.85714285714283</v>
      </c>
      <c r="AG349" s="6">
        <f t="shared" si="182"/>
        <v>10537.5</v>
      </c>
      <c r="AH349" s="6">
        <f t="shared" si="183"/>
        <v>-1768.5</v>
      </c>
      <c r="AI349" s="6">
        <f t="shared" si="187"/>
        <v>1.0456882813911843</v>
      </c>
    </row>
    <row r="350" spans="1:35" x14ac:dyDescent="0.25">
      <c r="A350">
        <v>347</v>
      </c>
      <c r="B350" s="1">
        <v>44199</v>
      </c>
      <c r="C350" s="4">
        <v>1783896</v>
      </c>
      <c r="D350" s="4">
        <v>34791</v>
      </c>
      <c r="E350" s="4">
        <v>1422151</v>
      </c>
      <c r="F350" s="4">
        <f t="shared" si="175"/>
        <v>326954</v>
      </c>
      <c r="G350" s="6">
        <f t="shared" si="184"/>
        <v>10356</v>
      </c>
      <c r="H350" s="6">
        <f t="shared" si="185"/>
        <v>311</v>
      </c>
      <c r="I350" s="6">
        <f t="shared" si="186"/>
        <v>21341</v>
      </c>
      <c r="J350" s="6">
        <f t="shared" si="186"/>
        <v>-11296</v>
      </c>
      <c r="K350" s="4"/>
      <c r="L350" s="4"/>
      <c r="M350" s="4"/>
      <c r="N350" s="4"/>
      <c r="O350" s="6"/>
      <c r="P350" s="6"/>
      <c r="Q350" s="6"/>
      <c r="R350" s="6"/>
      <c r="S350" s="4">
        <f t="shared" si="194"/>
        <v>1740928.2857142857</v>
      </c>
      <c r="T350" s="4">
        <f t="shared" si="192"/>
        <v>33407</v>
      </c>
      <c r="U350" s="4">
        <f t="shared" si="192"/>
        <v>1360436.2857142857</v>
      </c>
      <c r="V350" s="4">
        <f t="shared" si="192"/>
        <v>347085</v>
      </c>
      <c r="W350" s="6">
        <f t="shared" si="176"/>
        <v>870464.14285714284</v>
      </c>
      <c r="X350" s="6">
        <f t="shared" si="177"/>
        <v>16703.5</v>
      </c>
      <c r="Y350" s="6">
        <f t="shared" si="178"/>
        <v>680218.14285714284</v>
      </c>
      <c r="Z350" s="6">
        <f t="shared" si="179"/>
        <v>173542.5</v>
      </c>
      <c r="AA350" s="4">
        <f t="shared" si="195"/>
        <v>17893.857142857141</v>
      </c>
      <c r="AB350" s="4">
        <f t="shared" si="193"/>
        <v>642</v>
      </c>
      <c r="AC350" s="4">
        <f t="shared" si="193"/>
        <v>21445.571428571428</v>
      </c>
      <c r="AD350" s="4">
        <f t="shared" si="193"/>
        <v>-4193.7142857142853</v>
      </c>
      <c r="AE350" s="6">
        <f t="shared" si="180"/>
        <v>8946.9285714285706</v>
      </c>
      <c r="AF350" s="6">
        <f t="shared" si="181"/>
        <v>321</v>
      </c>
      <c r="AG350" s="6">
        <f t="shared" si="182"/>
        <v>10722.785714285714</v>
      </c>
      <c r="AH350" s="6">
        <f t="shared" si="183"/>
        <v>-2096.8571428571427</v>
      </c>
      <c r="AI350" s="6">
        <f t="shared" si="187"/>
        <v>0.91412453292853801</v>
      </c>
    </row>
    <row r="351" spans="1:35" x14ac:dyDescent="0.25">
      <c r="A351">
        <v>348</v>
      </c>
      <c r="B351" s="1">
        <v>44200</v>
      </c>
      <c r="C351" s="4">
        <v>1796216</v>
      </c>
      <c r="D351" s="4">
        <v>35748</v>
      </c>
      <c r="E351" s="4">
        <v>1445442</v>
      </c>
      <c r="F351" s="4">
        <f t="shared" si="175"/>
        <v>315026</v>
      </c>
      <c r="G351" s="6">
        <f t="shared" si="184"/>
        <v>12320</v>
      </c>
      <c r="H351" s="6">
        <f t="shared" si="185"/>
        <v>957</v>
      </c>
      <c r="I351" s="6">
        <f t="shared" si="186"/>
        <v>23291</v>
      </c>
      <c r="J351" s="6">
        <f t="shared" si="186"/>
        <v>-11928</v>
      </c>
      <c r="K351" s="4"/>
      <c r="L351" s="4"/>
      <c r="M351" s="4"/>
      <c r="N351" s="4"/>
      <c r="O351" s="6"/>
      <c r="P351" s="6"/>
      <c r="Q351" s="6"/>
      <c r="R351" s="6"/>
      <c r="S351" s="4">
        <f t="shared" si="194"/>
        <v>1758581.5714285714</v>
      </c>
      <c r="T351" s="4">
        <f t="shared" si="192"/>
        <v>34064.571428571428</v>
      </c>
      <c r="U351" s="4">
        <f t="shared" si="192"/>
        <v>1381937.7142857143</v>
      </c>
      <c r="V351" s="4">
        <f t="shared" si="192"/>
        <v>342579.28571428574</v>
      </c>
      <c r="W351" s="6">
        <f t="shared" si="176"/>
        <v>879290.78571428568</v>
      </c>
      <c r="X351" s="6">
        <f t="shared" si="177"/>
        <v>17032.285714285714</v>
      </c>
      <c r="Y351" s="6">
        <f t="shared" si="178"/>
        <v>690968.85714285716</v>
      </c>
      <c r="Z351" s="6">
        <f t="shared" si="179"/>
        <v>171289.64285714287</v>
      </c>
      <c r="AA351" s="4">
        <f t="shared" si="195"/>
        <v>17653.285714285714</v>
      </c>
      <c r="AB351" s="4">
        <f t="shared" si="193"/>
        <v>657.57142857142856</v>
      </c>
      <c r="AC351" s="4">
        <f t="shared" si="193"/>
        <v>21501.428571428572</v>
      </c>
      <c r="AD351" s="4">
        <f t="shared" si="193"/>
        <v>-4505.7142857142853</v>
      </c>
      <c r="AE351" s="6">
        <f t="shared" si="180"/>
        <v>8826.6428571428569</v>
      </c>
      <c r="AF351" s="6">
        <f t="shared" si="181"/>
        <v>328.78571428571428</v>
      </c>
      <c r="AG351" s="6">
        <f t="shared" si="182"/>
        <v>10750.714285714286</v>
      </c>
      <c r="AH351" s="6">
        <f t="shared" si="183"/>
        <v>-2252.8571428571427</v>
      </c>
      <c r="AI351" s="6">
        <f t="shared" si="187"/>
        <v>0.95111757642929717</v>
      </c>
    </row>
    <row r="352" spans="1:35" x14ac:dyDescent="0.25">
      <c r="A352">
        <v>349</v>
      </c>
      <c r="B352" s="1">
        <v>44201</v>
      </c>
      <c r="C352" s="4">
        <v>1814565</v>
      </c>
      <c r="D352" s="4">
        <v>36757</v>
      </c>
      <c r="E352" s="4">
        <v>1472311</v>
      </c>
      <c r="F352" s="4">
        <f t="shared" si="175"/>
        <v>305497</v>
      </c>
      <c r="G352" s="6">
        <f t="shared" si="184"/>
        <v>18349</v>
      </c>
      <c r="H352" s="6">
        <f t="shared" si="185"/>
        <v>1009</v>
      </c>
      <c r="I352" s="6">
        <f t="shared" si="186"/>
        <v>26869</v>
      </c>
      <c r="J352" s="6">
        <f t="shared" si="186"/>
        <v>-9529</v>
      </c>
      <c r="K352" s="4"/>
      <c r="L352" s="4"/>
      <c r="M352" s="4"/>
      <c r="N352" s="4"/>
      <c r="O352" s="6"/>
      <c r="P352" s="6"/>
      <c r="Q352" s="6"/>
      <c r="R352" s="6"/>
      <c r="S352" s="4">
        <f t="shared" si="194"/>
        <v>1776075.2857142857</v>
      </c>
      <c r="T352" s="4">
        <f t="shared" si="192"/>
        <v>34706</v>
      </c>
      <c r="U352" s="4">
        <f t="shared" si="192"/>
        <v>1403731.142857143</v>
      </c>
      <c r="V352" s="4">
        <f t="shared" si="192"/>
        <v>337638.14285714284</v>
      </c>
      <c r="W352" s="6">
        <f t="shared" si="176"/>
        <v>888037.64285714284</v>
      </c>
      <c r="X352" s="6">
        <f t="shared" si="177"/>
        <v>17353</v>
      </c>
      <c r="Y352" s="6">
        <f t="shared" si="178"/>
        <v>701865.57142857148</v>
      </c>
      <c r="Z352" s="6">
        <f t="shared" si="179"/>
        <v>168819.07142857142</v>
      </c>
      <c r="AA352" s="4">
        <f t="shared" si="195"/>
        <v>17493.714285714286</v>
      </c>
      <c r="AB352" s="4">
        <f t="shared" si="193"/>
        <v>641.42857142857144</v>
      </c>
      <c r="AC352" s="4">
        <f t="shared" si="193"/>
        <v>21793.428571428572</v>
      </c>
      <c r="AD352" s="4">
        <f t="shared" si="193"/>
        <v>-4941.1428571428569</v>
      </c>
      <c r="AE352" s="6">
        <f t="shared" si="180"/>
        <v>8746.8571428571431</v>
      </c>
      <c r="AF352" s="6">
        <f t="shared" si="181"/>
        <v>320.71428571428572</v>
      </c>
      <c r="AG352" s="6">
        <f t="shared" si="182"/>
        <v>10896.714285714286</v>
      </c>
      <c r="AH352" s="6">
        <f t="shared" si="183"/>
        <v>-2470.5714285714284</v>
      </c>
      <c r="AI352" s="6">
        <f t="shared" si="187"/>
        <v>0.94268712327079862</v>
      </c>
    </row>
    <row r="353" spans="1:35" x14ac:dyDescent="0.25">
      <c r="A353">
        <v>350</v>
      </c>
      <c r="B353" s="1">
        <v>44202</v>
      </c>
      <c r="C353" s="4">
        <v>1841228</v>
      </c>
      <c r="D353" s="4">
        <v>37835</v>
      </c>
      <c r="E353" s="4">
        <v>1496182</v>
      </c>
      <c r="F353" s="4">
        <f t="shared" si="175"/>
        <v>307211</v>
      </c>
      <c r="G353" s="6">
        <f t="shared" si="184"/>
        <v>26663</v>
      </c>
      <c r="H353" s="6">
        <f t="shared" si="185"/>
        <v>1078</v>
      </c>
      <c r="I353" s="6">
        <f t="shared" si="186"/>
        <v>23871</v>
      </c>
      <c r="J353" s="6">
        <f t="shared" si="186"/>
        <v>1714</v>
      </c>
      <c r="K353" s="4"/>
      <c r="L353" s="4"/>
      <c r="M353" s="4"/>
      <c r="N353" s="4"/>
      <c r="O353" s="6"/>
      <c r="P353" s="6"/>
      <c r="Q353" s="6"/>
      <c r="R353" s="6"/>
      <c r="S353" s="4">
        <f t="shared" si="194"/>
        <v>1790371.7142857143</v>
      </c>
      <c r="T353" s="4">
        <f t="shared" si="192"/>
        <v>35363.857142857145</v>
      </c>
      <c r="U353" s="4">
        <f t="shared" si="192"/>
        <v>1425192.5714285714</v>
      </c>
      <c r="V353" s="4">
        <f t="shared" si="192"/>
        <v>329815.28571428574</v>
      </c>
      <c r="W353" s="6">
        <f t="shared" si="176"/>
        <v>895185.85714285716</v>
      </c>
      <c r="X353" s="6">
        <f t="shared" si="177"/>
        <v>17681.928571428572</v>
      </c>
      <c r="Y353" s="6">
        <f t="shared" si="178"/>
        <v>712596.28571428568</v>
      </c>
      <c r="Z353" s="6">
        <f t="shared" si="179"/>
        <v>164907.64285714287</v>
      </c>
      <c r="AA353" s="4">
        <f t="shared" si="195"/>
        <v>14296.428571428571</v>
      </c>
      <c r="AB353" s="4">
        <f t="shared" si="193"/>
        <v>657.85714285714289</v>
      </c>
      <c r="AC353" s="4">
        <f t="shared" si="193"/>
        <v>21461.428571428572</v>
      </c>
      <c r="AD353" s="4">
        <f t="shared" si="193"/>
        <v>-7822.8571428571431</v>
      </c>
      <c r="AE353" s="6">
        <f t="shared" si="180"/>
        <v>7148.2142857142853</v>
      </c>
      <c r="AF353" s="6">
        <f t="shared" si="181"/>
        <v>328.92857142857144</v>
      </c>
      <c r="AG353" s="6">
        <f t="shared" si="182"/>
        <v>10730.714285714286</v>
      </c>
      <c r="AH353" s="6">
        <f t="shared" si="183"/>
        <v>-3911.4285714285716</v>
      </c>
      <c r="AI353" s="6">
        <f t="shared" si="187"/>
        <v>0.78613511390416335</v>
      </c>
    </row>
    <row r="354" spans="1:35" x14ac:dyDescent="0.25">
      <c r="A354">
        <v>351</v>
      </c>
      <c r="B354" s="1">
        <v>44203</v>
      </c>
      <c r="C354" s="4">
        <v>1886561</v>
      </c>
      <c r="D354" s="4">
        <v>38987</v>
      </c>
      <c r="E354" s="4">
        <v>1517019</v>
      </c>
      <c r="F354" s="4">
        <f t="shared" si="175"/>
        <v>330555</v>
      </c>
      <c r="G354" s="6">
        <f t="shared" si="184"/>
        <v>45333</v>
      </c>
      <c r="H354" s="6">
        <f t="shared" si="185"/>
        <v>1152</v>
      </c>
      <c r="I354" s="6">
        <f t="shared" si="186"/>
        <v>20837</v>
      </c>
      <c r="J354" s="6">
        <f t="shared" si="186"/>
        <v>23344</v>
      </c>
      <c r="K354" s="4"/>
      <c r="L354" s="4"/>
      <c r="M354" s="4"/>
      <c r="N354" s="4"/>
      <c r="O354" s="6"/>
      <c r="P354" s="6"/>
      <c r="Q354" s="6"/>
      <c r="R354" s="6"/>
      <c r="S354" s="4">
        <f t="shared" si="194"/>
        <v>1808377.5714285714</v>
      </c>
      <c r="T354" s="4">
        <f t="shared" si="192"/>
        <v>36106.142857142855</v>
      </c>
      <c r="U354" s="4">
        <f t="shared" si="192"/>
        <v>1448951.2857142857</v>
      </c>
      <c r="V354" s="4">
        <f t="shared" si="192"/>
        <v>323320.14285714284</v>
      </c>
      <c r="W354" s="6">
        <f t="shared" si="176"/>
        <v>904188.78571428568</v>
      </c>
      <c r="X354" s="6">
        <f t="shared" si="177"/>
        <v>18053.071428571428</v>
      </c>
      <c r="Y354" s="6">
        <f t="shared" si="178"/>
        <v>724475.64285714284</v>
      </c>
      <c r="Z354" s="6">
        <f t="shared" si="179"/>
        <v>161660.07142857142</v>
      </c>
      <c r="AA354" s="4">
        <f t="shared" si="195"/>
        <v>18005.857142857141</v>
      </c>
      <c r="AB354" s="4">
        <f t="shared" si="193"/>
        <v>742.28571428571433</v>
      </c>
      <c r="AC354" s="4">
        <f t="shared" si="193"/>
        <v>23758.714285714286</v>
      </c>
      <c r="AD354" s="4">
        <f t="shared" si="193"/>
        <v>-6495.1428571428569</v>
      </c>
      <c r="AE354" s="6">
        <f t="shared" si="180"/>
        <v>9002.9285714285706</v>
      </c>
      <c r="AF354" s="6">
        <f t="shared" si="181"/>
        <v>371.14285714285717</v>
      </c>
      <c r="AG354" s="6">
        <f t="shared" si="182"/>
        <v>11879.357142857143</v>
      </c>
      <c r="AH354" s="6">
        <f t="shared" si="183"/>
        <v>-3247.5714285714284</v>
      </c>
      <c r="AI354" s="6">
        <f t="shared" si="187"/>
        <v>1.006259131226199</v>
      </c>
    </row>
    <row r="355" spans="1:35" x14ac:dyDescent="0.25">
      <c r="A355">
        <v>352</v>
      </c>
      <c r="B355" s="1">
        <v>44204</v>
      </c>
      <c r="C355" s="4">
        <v>1905638</v>
      </c>
      <c r="D355" s="4">
        <v>40022</v>
      </c>
      <c r="E355" s="4">
        <v>1533143</v>
      </c>
      <c r="F355" s="4">
        <f t="shared" si="175"/>
        <v>332473</v>
      </c>
      <c r="G355" s="6">
        <f t="shared" si="184"/>
        <v>19077</v>
      </c>
      <c r="H355" s="6">
        <f t="shared" si="185"/>
        <v>1035</v>
      </c>
      <c r="I355" s="6">
        <f t="shared" si="186"/>
        <v>16124</v>
      </c>
      <c r="J355" s="6">
        <f t="shared" si="186"/>
        <v>1918</v>
      </c>
      <c r="K355" s="4"/>
      <c r="L355" s="4"/>
      <c r="M355" s="4"/>
      <c r="N355" s="4"/>
      <c r="O355" s="6"/>
      <c r="P355" s="6"/>
      <c r="Q355" s="6"/>
      <c r="R355" s="6"/>
      <c r="S355" s="4">
        <f t="shared" si="194"/>
        <v>1828806.2857142857</v>
      </c>
      <c r="T355" s="4">
        <f t="shared" si="192"/>
        <v>36945.714285714283</v>
      </c>
      <c r="U355" s="4">
        <f t="shared" si="192"/>
        <v>1469579.7142857143</v>
      </c>
      <c r="V355" s="4">
        <f t="shared" si="192"/>
        <v>322280.85714285716</v>
      </c>
      <c r="W355" s="6">
        <f t="shared" si="176"/>
        <v>914403.14285714284</v>
      </c>
      <c r="X355" s="6">
        <f t="shared" si="177"/>
        <v>18472.857142857141</v>
      </c>
      <c r="Y355" s="6">
        <f t="shared" si="178"/>
        <v>734789.85714285716</v>
      </c>
      <c r="Z355" s="6">
        <f t="shared" si="179"/>
        <v>161140.42857142858</v>
      </c>
      <c r="AA355" s="4">
        <f t="shared" si="195"/>
        <v>20428.714285714286</v>
      </c>
      <c r="AB355" s="4">
        <f t="shared" si="193"/>
        <v>839.57142857142856</v>
      </c>
      <c r="AC355" s="4">
        <f t="shared" si="193"/>
        <v>20628.428571428572</v>
      </c>
      <c r="AD355" s="4">
        <f t="shared" si="193"/>
        <v>-1039.2857142857142</v>
      </c>
      <c r="AE355" s="6">
        <f t="shared" si="180"/>
        <v>10214.357142857143</v>
      </c>
      <c r="AF355" s="6">
        <f t="shared" si="181"/>
        <v>419.78571428571428</v>
      </c>
      <c r="AG355" s="6">
        <f t="shared" si="182"/>
        <v>10314.214285714286</v>
      </c>
      <c r="AH355" s="6">
        <f t="shared" si="183"/>
        <v>-519.64285714285711</v>
      </c>
      <c r="AI355" s="6">
        <f t="shared" si="187"/>
        <v>1.1572188099342089</v>
      </c>
    </row>
    <row r="356" spans="1:35" x14ac:dyDescent="0.25">
      <c r="A356">
        <v>353</v>
      </c>
      <c r="B356" s="1">
        <v>44205</v>
      </c>
      <c r="C356" s="4">
        <v>1928462</v>
      </c>
      <c r="D356" s="4">
        <v>40597</v>
      </c>
      <c r="E356" s="4">
        <v>1546206</v>
      </c>
      <c r="F356" s="4">
        <f t="shared" si="175"/>
        <v>341659</v>
      </c>
      <c r="G356" s="6">
        <f t="shared" si="184"/>
        <v>22824</v>
      </c>
      <c r="H356" s="6">
        <f t="shared" si="185"/>
        <v>575</v>
      </c>
      <c r="I356" s="6">
        <f t="shared" si="186"/>
        <v>13063</v>
      </c>
      <c r="J356" s="6">
        <f t="shared" si="186"/>
        <v>9186</v>
      </c>
      <c r="K356" s="4"/>
      <c r="L356" s="4"/>
      <c r="M356" s="4"/>
      <c r="N356" s="4"/>
      <c r="O356" s="6"/>
      <c r="P356" s="6"/>
      <c r="Q356" s="6"/>
      <c r="R356" s="6"/>
      <c r="S356" s="4">
        <f t="shared" si="194"/>
        <v>1850938</v>
      </c>
      <c r="T356" s="4">
        <f t="shared" si="192"/>
        <v>37819.571428571428</v>
      </c>
      <c r="U356" s="4">
        <f t="shared" si="192"/>
        <v>1490350.5714285714</v>
      </c>
      <c r="V356" s="4">
        <f t="shared" si="192"/>
        <v>322767.85714285716</v>
      </c>
      <c r="W356" s="6">
        <f t="shared" si="176"/>
        <v>925469</v>
      </c>
      <c r="X356" s="6">
        <f t="shared" si="177"/>
        <v>18909.785714285714</v>
      </c>
      <c r="Y356" s="6">
        <f t="shared" si="178"/>
        <v>745175.28571428568</v>
      </c>
      <c r="Z356" s="6">
        <f t="shared" si="179"/>
        <v>161383.92857142858</v>
      </c>
      <c r="AA356" s="4">
        <f t="shared" si="195"/>
        <v>22131.714285714286</v>
      </c>
      <c r="AB356" s="4">
        <f t="shared" si="193"/>
        <v>873.85714285714289</v>
      </c>
      <c r="AC356" s="4">
        <f t="shared" si="193"/>
        <v>20770.857142857141</v>
      </c>
      <c r="AD356" s="4">
        <f t="shared" si="193"/>
        <v>487</v>
      </c>
      <c r="AE356" s="6">
        <f t="shared" si="180"/>
        <v>11065.857142857143</v>
      </c>
      <c r="AF356" s="6">
        <f t="shared" si="181"/>
        <v>436.92857142857144</v>
      </c>
      <c r="AG356" s="6">
        <f t="shared" si="182"/>
        <v>10385.428571428571</v>
      </c>
      <c r="AH356" s="6">
        <f t="shared" si="183"/>
        <v>243.5</v>
      </c>
      <c r="AI356" s="6">
        <f t="shared" si="187"/>
        <v>1.2651237995688247</v>
      </c>
    </row>
    <row r="357" spans="1:35" x14ac:dyDescent="0.25">
      <c r="A357">
        <v>354</v>
      </c>
      <c r="B357" s="1">
        <v>44206</v>
      </c>
      <c r="C357" s="4">
        <v>1929410</v>
      </c>
      <c r="D357" s="4">
        <v>40936</v>
      </c>
      <c r="E357" s="4">
        <v>1566907</v>
      </c>
      <c r="F357" s="4">
        <f t="shared" si="175"/>
        <v>321567</v>
      </c>
      <c r="G357" s="6">
        <f t="shared" si="184"/>
        <v>948</v>
      </c>
      <c r="H357" s="6">
        <f t="shared" si="185"/>
        <v>339</v>
      </c>
      <c r="I357" s="6">
        <f t="shared" si="186"/>
        <v>20701</v>
      </c>
      <c r="J357" s="6">
        <f t="shared" si="186"/>
        <v>-20092</v>
      </c>
      <c r="K357" s="4"/>
      <c r="L357" s="4"/>
      <c r="M357" s="4"/>
      <c r="N357" s="4"/>
      <c r="O357" s="6"/>
      <c r="P357" s="6"/>
      <c r="Q357" s="6"/>
      <c r="R357" s="6"/>
      <c r="S357" s="4">
        <f t="shared" si="194"/>
        <v>1871725.7142857143</v>
      </c>
      <c r="T357" s="4">
        <f t="shared" si="192"/>
        <v>38697.428571428572</v>
      </c>
      <c r="U357" s="4">
        <f t="shared" si="192"/>
        <v>1511030</v>
      </c>
      <c r="V357" s="4">
        <f t="shared" si="192"/>
        <v>321998.28571428574</v>
      </c>
      <c r="W357" s="6">
        <f t="shared" si="176"/>
        <v>935862.85714285716</v>
      </c>
      <c r="X357" s="6">
        <f t="shared" si="177"/>
        <v>19348.714285714286</v>
      </c>
      <c r="Y357" s="6">
        <f t="shared" si="178"/>
        <v>755515</v>
      </c>
      <c r="Z357" s="6">
        <f t="shared" si="179"/>
        <v>160999.14285714287</v>
      </c>
      <c r="AA357" s="4">
        <f t="shared" si="195"/>
        <v>20787.714285714286</v>
      </c>
      <c r="AB357" s="4">
        <f t="shared" si="193"/>
        <v>877.85714285714289</v>
      </c>
      <c r="AC357" s="4">
        <f t="shared" si="193"/>
        <v>20679.428571428572</v>
      </c>
      <c r="AD357" s="4">
        <f t="shared" si="193"/>
        <v>-769.57142857142856</v>
      </c>
      <c r="AE357" s="6">
        <f t="shared" si="180"/>
        <v>10393.857142857143</v>
      </c>
      <c r="AF357" s="6">
        <f t="shared" si="181"/>
        <v>438.92857142857144</v>
      </c>
      <c r="AG357" s="6">
        <f t="shared" si="182"/>
        <v>10339.714285714286</v>
      </c>
      <c r="AH357" s="6">
        <f t="shared" si="183"/>
        <v>-384.78571428571428</v>
      </c>
      <c r="AI357" s="6">
        <f t="shared" si="187"/>
        <v>1.4540494629028231</v>
      </c>
    </row>
    <row r="358" spans="1:35" x14ac:dyDescent="0.25">
      <c r="A358">
        <v>355</v>
      </c>
      <c r="B358" s="1">
        <v>44207</v>
      </c>
      <c r="C358" s="4">
        <v>1941116</v>
      </c>
      <c r="D358" s="4">
        <v>41799</v>
      </c>
      <c r="E358" s="4">
        <v>1590171</v>
      </c>
      <c r="F358" s="4">
        <f t="shared" si="175"/>
        <v>309146</v>
      </c>
      <c r="G358" s="6">
        <f t="shared" si="184"/>
        <v>11706</v>
      </c>
      <c r="H358" s="6">
        <f t="shared" si="185"/>
        <v>863</v>
      </c>
      <c r="I358" s="6">
        <f t="shared" si="186"/>
        <v>23264</v>
      </c>
      <c r="J358" s="6">
        <f t="shared" si="186"/>
        <v>-12421</v>
      </c>
      <c r="K358" s="4"/>
      <c r="L358" s="4"/>
      <c r="M358" s="4"/>
      <c r="N358" s="4"/>
      <c r="O358" s="6"/>
      <c r="P358" s="6"/>
      <c r="Q358" s="6"/>
      <c r="R358" s="6"/>
      <c r="S358" s="4">
        <f t="shared" si="194"/>
        <v>1892425.7142857143</v>
      </c>
      <c r="T358" s="4">
        <f t="shared" si="192"/>
        <v>39561.857142857145</v>
      </c>
      <c r="U358" s="4">
        <f t="shared" si="192"/>
        <v>1531705.5714285714</v>
      </c>
      <c r="V358" s="4">
        <f t="shared" si="192"/>
        <v>321158.28571428574</v>
      </c>
      <c r="W358" s="6">
        <f t="shared" si="176"/>
        <v>946212.85714285716</v>
      </c>
      <c r="X358" s="6">
        <f t="shared" si="177"/>
        <v>19780.928571428572</v>
      </c>
      <c r="Y358" s="6">
        <f t="shared" si="178"/>
        <v>765852.78571428568</v>
      </c>
      <c r="Z358" s="6">
        <f t="shared" si="179"/>
        <v>160579.14285714287</v>
      </c>
      <c r="AA358" s="4">
        <f t="shared" si="195"/>
        <v>20700</v>
      </c>
      <c r="AB358" s="4">
        <f t="shared" si="193"/>
        <v>864.42857142857144</v>
      </c>
      <c r="AC358" s="4">
        <f t="shared" si="193"/>
        <v>20675.571428571428</v>
      </c>
      <c r="AD358" s="4">
        <f t="shared" si="193"/>
        <v>-840</v>
      </c>
      <c r="AE358" s="6">
        <f t="shared" si="180"/>
        <v>10350</v>
      </c>
      <c r="AF358" s="6">
        <f t="shared" si="181"/>
        <v>432.21428571428572</v>
      </c>
      <c r="AG358" s="6">
        <f t="shared" si="182"/>
        <v>10337.785714285714</v>
      </c>
      <c r="AH358" s="6">
        <f t="shared" si="183"/>
        <v>-420</v>
      </c>
      <c r="AI358" s="6">
        <f t="shared" si="187"/>
        <v>1.1496259153767425</v>
      </c>
    </row>
    <row r="359" spans="1:35" x14ac:dyDescent="0.25">
      <c r="A359">
        <v>356</v>
      </c>
      <c r="B359" s="1">
        <v>44208</v>
      </c>
      <c r="C359" s="4">
        <v>1968326</v>
      </c>
      <c r="D359" s="4">
        <v>42889</v>
      </c>
      <c r="E359" s="4">
        <v>1616761</v>
      </c>
      <c r="F359" s="4">
        <f t="shared" si="175"/>
        <v>308676</v>
      </c>
      <c r="G359" s="6">
        <f t="shared" si="184"/>
        <v>27210</v>
      </c>
      <c r="H359" s="6">
        <f t="shared" si="185"/>
        <v>1090</v>
      </c>
      <c r="I359" s="6">
        <f t="shared" si="186"/>
        <v>26590</v>
      </c>
      <c r="J359" s="6">
        <f t="shared" si="186"/>
        <v>-470</v>
      </c>
      <c r="K359" s="4"/>
      <c r="L359" s="4"/>
      <c r="M359" s="4"/>
      <c r="N359" s="4"/>
      <c r="O359" s="6"/>
      <c r="P359" s="6"/>
      <c r="Q359" s="6"/>
      <c r="R359" s="6"/>
      <c r="S359" s="4">
        <f t="shared" si="194"/>
        <v>1914391.5714285714</v>
      </c>
      <c r="T359" s="4">
        <f t="shared" si="192"/>
        <v>40437.857142857145</v>
      </c>
      <c r="U359" s="4">
        <f t="shared" si="192"/>
        <v>1552341.2857142857</v>
      </c>
      <c r="V359" s="4">
        <f t="shared" si="192"/>
        <v>321612.42857142858</v>
      </c>
      <c r="W359" s="6">
        <f t="shared" si="176"/>
        <v>957195.78571428568</v>
      </c>
      <c r="X359" s="6">
        <f t="shared" si="177"/>
        <v>20218.928571428572</v>
      </c>
      <c r="Y359" s="6">
        <f t="shared" si="178"/>
        <v>776170.64285714284</v>
      </c>
      <c r="Z359" s="6">
        <f t="shared" si="179"/>
        <v>160806.21428571429</v>
      </c>
      <c r="AA359" s="4">
        <f t="shared" si="195"/>
        <v>21965.857142857141</v>
      </c>
      <c r="AB359" s="4">
        <f t="shared" si="193"/>
        <v>876</v>
      </c>
      <c r="AC359" s="4">
        <f t="shared" si="193"/>
        <v>20635.714285714286</v>
      </c>
      <c r="AD359" s="4">
        <f t="shared" si="193"/>
        <v>454.14285714285717</v>
      </c>
      <c r="AE359" s="6">
        <f t="shared" si="180"/>
        <v>10982.928571428571</v>
      </c>
      <c r="AF359" s="6">
        <f t="shared" si="181"/>
        <v>438</v>
      </c>
      <c r="AG359" s="6">
        <f t="shared" si="182"/>
        <v>10317.857142857143</v>
      </c>
      <c r="AH359" s="6">
        <f t="shared" si="183"/>
        <v>227.07142857142858</v>
      </c>
      <c r="AI359" s="6">
        <f t="shared" si="187"/>
        <v>1.0752442290613351</v>
      </c>
    </row>
    <row r="360" spans="1:35" x14ac:dyDescent="0.25">
      <c r="A360">
        <v>357</v>
      </c>
      <c r="B360" s="1">
        <v>44209</v>
      </c>
      <c r="C360" s="4">
        <v>1993892</v>
      </c>
      <c r="D360" s="4">
        <v>44096</v>
      </c>
      <c r="E360" s="4">
        <v>1640682</v>
      </c>
      <c r="F360" s="4">
        <f t="shared" si="175"/>
        <v>309114</v>
      </c>
      <c r="G360" s="6">
        <f t="shared" si="184"/>
        <v>25566</v>
      </c>
      <c r="H360" s="6">
        <f t="shared" si="185"/>
        <v>1207</v>
      </c>
      <c r="I360" s="6">
        <f t="shared" si="186"/>
        <v>23921</v>
      </c>
      <c r="J360" s="6">
        <f t="shared" si="186"/>
        <v>438</v>
      </c>
      <c r="K360" s="4"/>
      <c r="L360" s="4"/>
      <c r="M360" s="4"/>
      <c r="N360" s="4"/>
      <c r="O360" s="6"/>
      <c r="P360" s="6"/>
      <c r="Q360" s="6"/>
      <c r="R360" s="6"/>
      <c r="S360" s="4">
        <f t="shared" si="194"/>
        <v>1936200.7142857143</v>
      </c>
      <c r="T360" s="4">
        <f t="shared" si="192"/>
        <v>41332.285714285717</v>
      </c>
      <c r="U360" s="4">
        <f t="shared" si="192"/>
        <v>1572984.142857143</v>
      </c>
      <c r="V360" s="4">
        <f t="shared" si="192"/>
        <v>321884.28571428574</v>
      </c>
      <c r="W360" s="6">
        <f t="shared" si="176"/>
        <v>968100.35714285716</v>
      </c>
      <c r="X360" s="6">
        <f t="shared" si="177"/>
        <v>20666.142857142859</v>
      </c>
      <c r="Y360" s="6">
        <f t="shared" si="178"/>
        <v>786492.07142857148</v>
      </c>
      <c r="Z360" s="6">
        <f t="shared" si="179"/>
        <v>160942.14285714287</v>
      </c>
      <c r="AA360" s="4">
        <f t="shared" si="195"/>
        <v>21809.142857142859</v>
      </c>
      <c r="AB360" s="4">
        <f t="shared" si="193"/>
        <v>894.42857142857144</v>
      </c>
      <c r="AC360" s="4">
        <f t="shared" si="193"/>
        <v>20642.857142857141</v>
      </c>
      <c r="AD360" s="4">
        <f t="shared" si="193"/>
        <v>271.85714285714283</v>
      </c>
      <c r="AE360" s="6">
        <f t="shared" si="180"/>
        <v>10904.571428571429</v>
      </c>
      <c r="AF360" s="6">
        <f t="shared" si="181"/>
        <v>447.21428571428572</v>
      </c>
      <c r="AG360" s="6">
        <f t="shared" si="182"/>
        <v>10321.428571428571</v>
      </c>
      <c r="AH360" s="6">
        <f t="shared" si="183"/>
        <v>135.92857142857142</v>
      </c>
      <c r="AI360" s="6">
        <f t="shared" si="187"/>
        <v>0.9854249235098953</v>
      </c>
    </row>
    <row r="361" spans="1:35" x14ac:dyDescent="0.25">
      <c r="A361">
        <v>358</v>
      </c>
      <c r="B361" s="1">
        <v>44210</v>
      </c>
      <c r="C361" s="4">
        <v>2015235</v>
      </c>
      <c r="D361" s="4">
        <v>45207</v>
      </c>
      <c r="E361" s="4">
        <v>1661394</v>
      </c>
      <c r="F361" s="4">
        <f t="shared" si="175"/>
        <v>308634</v>
      </c>
      <c r="G361" s="6">
        <f t="shared" si="184"/>
        <v>21343</v>
      </c>
      <c r="H361" s="6">
        <f t="shared" si="185"/>
        <v>1111</v>
      </c>
      <c r="I361" s="6">
        <f t="shared" si="186"/>
        <v>20712</v>
      </c>
      <c r="J361" s="6">
        <f t="shared" si="186"/>
        <v>-480</v>
      </c>
      <c r="K361" s="4"/>
      <c r="L361" s="4"/>
      <c r="M361" s="4"/>
      <c r="N361" s="4"/>
      <c r="O361" s="6"/>
      <c r="P361" s="6"/>
      <c r="Q361" s="6"/>
      <c r="R361" s="6"/>
      <c r="S361" s="4">
        <f t="shared" si="194"/>
        <v>1954582.7142857143</v>
      </c>
      <c r="T361" s="4">
        <f t="shared" si="192"/>
        <v>42220.857142857145</v>
      </c>
      <c r="U361" s="4">
        <f t="shared" si="192"/>
        <v>1593609.142857143</v>
      </c>
      <c r="V361" s="4">
        <f t="shared" si="192"/>
        <v>318752.71428571426</v>
      </c>
      <c r="W361" s="6">
        <f t="shared" si="176"/>
        <v>977291.35714285716</v>
      </c>
      <c r="X361" s="6">
        <f t="shared" si="177"/>
        <v>21110.428571428572</v>
      </c>
      <c r="Y361" s="6">
        <f t="shared" si="178"/>
        <v>796804.57142857148</v>
      </c>
      <c r="Z361" s="6">
        <f t="shared" si="179"/>
        <v>159376.35714285713</v>
      </c>
      <c r="AA361" s="4">
        <f t="shared" si="195"/>
        <v>18382</v>
      </c>
      <c r="AB361" s="4">
        <f t="shared" si="193"/>
        <v>888.57142857142856</v>
      </c>
      <c r="AC361" s="4">
        <f t="shared" si="193"/>
        <v>20625</v>
      </c>
      <c r="AD361" s="4">
        <f t="shared" si="193"/>
        <v>-3131.5714285714284</v>
      </c>
      <c r="AE361" s="6">
        <f t="shared" si="180"/>
        <v>9191</v>
      </c>
      <c r="AF361" s="6">
        <f t="shared" si="181"/>
        <v>444.28571428571428</v>
      </c>
      <c r="AG361" s="6">
        <f t="shared" si="182"/>
        <v>10312.5</v>
      </c>
      <c r="AH361" s="6">
        <f t="shared" si="183"/>
        <v>-1565.7857142857142</v>
      </c>
      <c r="AI361" s="6">
        <f t="shared" si="187"/>
        <v>0.88427230369586429</v>
      </c>
    </row>
    <row r="362" spans="1:35" x14ac:dyDescent="0.25">
      <c r="A362">
        <v>359</v>
      </c>
      <c r="B362" s="1">
        <v>44211</v>
      </c>
      <c r="C362" s="4">
        <v>2023828</v>
      </c>
      <c r="D362" s="4">
        <v>45705</v>
      </c>
      <c r="E362" s="4">
        <v>1664176</v>
      </c>
      <c r="F362" s="4">
        <f t="shared" si="175"/>
        <v>313947</v>
      </c>
      <c r="G362" s="6">
        <f t="shared" si="184"/>
        <v>8593</v>
      </c>
      <c r="H362" s="6">
        <f t="shared" si="185"/>
        <v>498</v>
      </c>
      <c r="I362" s="6">
        <f t="shared" si="186"/>
        <v>2782</v>
      </c>
      <c r="J362" s="6">
        <f t="shared" si="186"/>
        <v>5313</v>
      </c>
      <c r="K362" s="4"/>
      <c r="L362" s="4"/>
      <c r="M362" s="4"/>
      <c r="N362" s="4"/>
      <c r="O362" s="6"/>
      <c r="P362" s="6"/>
      <c r="Q362" s="6"/>
      <c r="R362" s="6"/>
      <c r="S362" s="4">
        <f t="shared" si="194"/>
        <v>1971467</v>
      </c>
      <c r="T362" s="4">
        <f t="shared" si="194"/>
        <v>43032.714285714283</v>
      </c>
      <c r="U362" s="4">
        <f t="shared" si="194"/>
        <v>1612328.142857143</v>
      </c>
      <c r="V362" s="4">
        <f t="shared" si="194"/>
        <v>316106.14285714284</v>
      </c>
      <c r="W362" s="6">
        <f t="shared" si="176"/>
        <v>985733.5</v>
      </c>
      <c r="X362" s="6">
        <f t="shared" si="177"/>
        <v>21516.357142857141</v>
      </c>
      <c r="Y362" s="6">
        <f t="shared" si="178"/>
        <v>806164.07142857148</v>
      </c>
      <c r="Z362" s="6">
        <f t="shared" si="179"/>
        <v>158053.07142857142</v>
      </c>
      <c r="AA362" s="4">
        <f t="shared" si="195"/>
        <v>16884.285714285714</v>
      </c>
      <c r="AB362" s="4">
        <f t="shared" si="195"/>
        <v>811.85714285714289</v>
      </c>
      <c r="AC362" s="4">
        <f t="shared" si="195"/>
        <v>18719</v>
      </c>
      <c r="AD362" s="4">
        <f t="shared" si="195"/>
        <v>-2646.5714285714284</v>
      </c>
      <c r="AE362" s="6">
        <f t="shared" si="180"/>
        <v>8442.1428571428569</v>
      </c>
      <c r="AF362" s="6">
        <f t="shared" si="181"/>
        <v>405.92857142857144</v>
      </c>
      <c r="AG362" s="6">
        <f t="shared" si="182"/>
        <v>9359.5</v>
      </c>
      <c r="AH362" s="6">
        <f t="shared" si="183"/>
        <v>-1323.2857142857142</v>
      </c>
      <c r="AI362" s="6">
        <f t="shared" si="187"/>
        <v>0.81566597653554174</v>
      </c>
    </row>
    <row r="363" spans="1:35" x14ac:dyDescent="0.25">
      <c r="A363">
        <v>360</v>
      </c>
      <c r="B363" s="1">
        <v>44212</v>
      </c>
      <c r="C363" s="4">
        <v>2038645</v>
      </c>
      <c r="D363" s="4">
        <v>46464</v>
      </c>
      <c r="E363" s="4">
        <v>1680479</v>
      </c>
      <c r="F363" s="4">
        <f t="shared" si="175"/>
        <v>311702</v>
      </c>
      <c r="G363" s="6">
        <f t="shared" si="184"/>
        <v>14817</v>
      </c>
      <c r="H363" s="6">
        <f t="shared" si="185"/>
        <v>759</v>
      </c>
      <c r="I363" s="6">
        <f t="shared" si="186"/>
        <v>16303</v>
      </c>
      <c r="J363" s="6">
        <f t="shared" si="186"/>
        <v>-2245</v>
      </c>
      <c r="K363" s="4"/>
      <c r="L363" s="4"/>
      <c r="M363" s="4"/>
      <c r="N363" s="4"/>
      <c r="O363" s="6"/>
      <c r="P363" s="6"/>
      <c r="Q363" s="6"/>
      <c r="R363" s="6"/>
      <c r="S363" s="4">
        <f t="shared" ref="S363:V378" si="200">IF(COUNT(C357:C363) &lt;&gt; 0,SUM(C357:C363)/COUNT(C357:C363),0)</f>
        <v>1987207.4285714286</v>
      </c>
      <c r="T363" s="4">
        <f t="shared" si="200"/>
        <v>43870.857142857145</v>
      </c>
      <c r="U363" s="4">
        <f t="shared" si="200"/>
        <v>1631510</v>
      </c>
      <c r="V363" s="4">
        <f t="shared" si="200"/>
        <v>311826.57142857142</v>
      </c>
      <c r="W363" s="6">
        <f t="shared" si="176"/>
        <v>993603.71428571432</v>
      </c>
      <c r="X363" s="6">
        <f t="shared" si="177"/>
        <v>21935.428571428572</v>
      </c>
      <c r="Y363" s="6">
        <f t="shared" si="178"/>
        <v>815755</v>
      </c>
      <c r="Z363" s="6">
        <f t="shared" si="179"/>
        <v>155913.28571428571</v>
      </c>
      <c r="AA363" s="4">
        <f t="shared" ref="AA363:AD378" si="201">IF(COUNT(G357:G363) &lt;&gt; 0,SUM(G357:G363)/COUNT(G357:G363),0)</f>
        <v>15740.428571428571</v>
      </c>
      <c r="AB363" s="4">
        <f t="shared" si="201"/>
        <v>838.14285714285711</v>
      </c>
      <c r="AC363" s="4">
        <f t="shared" si="201"/>
        <v>19181.857142857141</v>
      </c>
      <c r="AD363" s="4">
        <f t="shared" si="201"/>
        <v>-4279.5714285714284</v>
      </c>
      <c r="AE363" s="6">
        <f t="shared" si="180"/>
        <v>7870.2142857142853</v>
      </c>
      <c r="AF363" s="6">
        <f t="shared" si="181"/>
        <v>419.07142857142856</v>
      </c>
      <c r="AG363" s="6">
        <f t="shared" si="182"/>
        <v>9590.9285714285706</v>
      </c>
      <c r="AH363" s="6">
        <f t="shared" si="183"/>
        <v>-2139.7857142857142</v>
      </c>
      <c r="AI363" s="6">
        <f t="shared" si="187"/>
        <v>0.7165861304231893</v>
      </c>
    </row>
    <row r="364" spans="1:35" x14ac:dyDescent="0.25">
      <c r="A364">
        <v>361</v>
      </c>
      <c r="B364" s="1">
        <v>44213</v>
      </c>
      <c r="C364" s="4">
        <v>2050129</v>
      </c>
      <c r="D364" s="4">
        <v>46901</v>
      </c>
      <c r="E364" s="4">
        <v>1709540</v>
      </c>
      <c r="F364" s="4">
        <f t="shared" si="175"/>
        <v>293688</v>
      </c>
      <c r="G364" s="6">
        <f t="shared" si="184"/>
        <v>11484</v>
      </c>
      <c r="H364" s="6">
        <f t="shared" si="185"/>
        <v>437</v>
      </c>
      <c r="I364" s="6">
        <f t="shared" si="186"/>
        <v>29061</v>
      </c>
      <c r="J364" s="6">
        <f t="shared" si="186"/>
        <v>-18014</v>
      </c>
      <c r="K364" s="4"/>
      <c r="L364" s="4"/>
      <c r="M364" s="4"/>
      <c r="N364" s="4"/>
      <c r="O364" s="6"/>
      <c r="P364" s="6"/>
      <c r="Q364" s="6"/>
      <c r="R364" s="6"/>
      <c r="S364" s="4">
        <f t="shared" ref="S364:V379" si="202">IF(COUNT(C358:C364) &lt;&gt; 0,SUM(C358:C364)/COUNT(C358:C364),0)</f>
        <v>2004453</v>
      </c>
      <c r="T364" s="4">
        <f t="shared" si="200"/>
        <v>44723</v>
      </c>
      <c r="U364" s="4">
        <f t="shared" si="200"/>
        <v>1651886.142857143</v>
      </c>
      <c r="V364" s="4">
        <f t="shared" si="200"/>
        <v>307843.85714285716</v>
      </c>
      <c r="W364" s="6">
        <f t="shared" si="176"/>
        <v>1002226.5</v>
      </c>
      <c r="X364" s="6">
        <f t="shared" si="177"/>
        <v>22361.5</v>
      </c>
      <c r="Y364" s="6">
        <f t="shared" si="178"/>
        <v>825943.07142857148</v>
      </c>
      <c r="Z364" s="6">
        <f t="shared" si="179"/>
        <v>153921.92857142858</v>
      </c>
      <c r="AA364" s="4">
        <f t="shared" ref="AA364:AD379" si="203">IF(COUNT(G358:G364) &lt;&gt; 0,SUM(G358:G364)/COUNT(G358:G364),0)</f>
        <v>17245.571428571428</v>
      </c>
      <c r="AB364" s="4">
        <f t="shared" si="201"/>
        <v>852.14285714285711</v>
      </c>
      <c r="AC364" s="4">
        <f t="shared" si="201"/>
        <v>20376.142857142859</v>
      </c>
      <c r="AD364" s="4">
        <f t="shared" si="201"/>
        <v>-3982.7142857142858</v>
      </c>
      <c r="AE364" s="6">
        <f t="shared" si="180"/>
        <v>8622.7857142857138</v>
      </c>
      <c r="AF364" s="6">
        <f t="shared" si="181"/>
        <v>426.07142857142856</v>
      </c>
      <c r="AG364" s="6">
        <f t="shared" si="182"/>
        <v>10188.071428571429</v>
      </c>
      <c r="AH364" s="6">
        <f t="shared" si="183"/>
        <v>-1991.3571428571429</v>
      </c>
      <c r="AI364" s="6">
        <f t="shared" si="187"/>
        <v>0.79074962008070004</v>
      </c>
    </row>
    <row r="365" spans="1:35" x14ac:dyDescent="0.25">
      <c r="A365">
        <v>362</v>
      </c>
      <c r="B365" s="1">
        <v>44214</v>
      </c>
      <c r="C365" s="4">
        <v>2059382</v>
      </c>
      <c r="D365" s="4">
        <v>47263</v>
      </c>
      <c r="E365" s="4">
        <v>1713196</v>
      </c>
      <c r="F365" s="4">
        <f t="shared" si="175"/>
        <v>298923</v>
      </c>
      <c r="G365" s="6">
        <f t="shared" si="184"/>
        <v>9253</v>
      </c>
      <c r="H365" s="6">
        <f t="shared" si="185"/>
        <v>362</v>
      </c>
      <c r="I365" s="6">
        <f t="shared" si="186"/>
        <v>3656</v>
      </c>
      <c r="J365" s="6">
        <f t="shared" si="186"/>
        <v>5235</v>
      </c>
      <c r="K365" s="4"/>
      <c r="L365" s="4"/>
      <c r="M365" s="4"/>
      <c r="N365" s="4"/>
      <c r="O365" s="6"/>
      <c r="P365" s="6"/>
      <c r="Q365" s="6"/>
      <c r="R365" s="6"/>
      <c r="S365" s="4">
        <f t="shared" si="202"/>
        <v>2021348.142857143</v>
      </c>
      <c r="T365" s="4">
        <f t="shared" si="200"/>
        <v>45503.571428571428</v>
      </c>
      <c r="U365" s="4">
        <f t="shared" si="200"/>
        <v>1669461.142857143</v>
      </c>
      <c r="V365" s="4">
        <f t="shared" si="200"/>
        <v>306383.42857142858</v>
      </c>
      <c r="W365" s="6">
        <f t="shared" si="176"/>
        <v>1010674.0714285715</v>
      </c>
      <c r="X365" s="6">
        <f t="shared" si="177"/>
        <v>22751.785714285714</v>
      </c>
      <c r="Y365" s="6">
        <f t="shared" si="178"/>
        <v>834730.57142857148</v>
      </c>
      <c r="Z365" s="6">
        <f t="shared" si="179"/>
        <v>153191.71428571429</v>
      </c>
      <c r="AA365" s="4">
        <f t="shared" si="203"/>
        <v>16895.142857142859</v>
      </c>
      <c r="AB365" s="4">
        <f t="shared" si="201"/>
        <v>780.57142857142856</v>
      </c>
      <c r="AC365" s="4">
        <f t="shared" si="201"/>
        <v>17575</v>
      </c>
      <c r="AD365" s="4">
        <f t="shared" si="201"/>
        <v>-1460.4285714285713</v>
      </c>
      <c r="AE365" s="6">
        <f t="shared" si="180"/>
        <v>8447.5714285714294</v>
      </c>
      <c r="AF365" s="6">
        <f t="shared" si="181"/>
        <v>390.28571428571428</v>
      </c>
      <c r="AG365" s="6">
        <f t="shared" si="182"/>
        <v>8787.5</v>
      </c>
      <c r="AH365" s="6">
        <f t="shared" si="183"/>
        <v>-730.21428571428567</v>
      </c>
      <c r="AI365" s="6">
        <f t="shared" si="187"/>
        <v>0.91911341840620486</v>
      </c>
    </row>
    <row r="366" spans="1:35" x14ac:dyDescent="0.25">
      <c r="A366">
        <v>363</v>
      </c>
      <c r="B366" s="1">
        <v>44215</v>
      </c>
      <c r="C366" s="4">
        <v>2071615</v>
      </c>
      <c r="D366" s="4">
        <v>48997</v>
      </c>
      <c r="E366" s="4">
        <v>1757713</v>
      </c>
      <c r="F366" s="4">
        <f t="shared" si="175"/>
        <v>264905</v>
      </c>
      <c r="G366" s="6">
        <f t="shared" si="184"/>
        <v>12233</v>
      </c>
      <c r="H366" s="6">
        <f t="shared" si="185"/>
        <v>1734</v>
      </c>
      <c r="I366" s="6">
        <f t="shared" si="186"/>
        <v>44517</v>
      </c>
      <c r="J366" s="6">
        <f t="shared" si="186"/>
        <v>-34018</v>
      </c>
      <c r="K366" s="4"/>
      <c r="L366" s="4"/>
      <c r="M366" s="4"/>
      <c r="N366" s="4"/>
      <c r="O366" s="6"/>
      <c r="P366" s="6"/>
      <c r="Q366" s="6"/>
      <c r="R366" s="6"/>
      <c r="S366" s="4">
        <f t="shared" si="202"/>
        <v>2036103.7142857143</v>
      </c>
      <c r="T366" s="4">
        <f t="shared" si="200"/>
        <v>46376.142857142855</v>
      </c>
      <c r="U366" s="4">
        <f t="shared" si="200"/>
        <v>1689597.142857143</v>
      </c>
      <c r="V366" s="4">
        <f t="shared" si="200"/>
        <v>300130.42857142858</v>
      </c>
      <c r="W366" s="6">
        <f t="shared" si="176"/>
        <v>1018051.8571428572</v>
      </c>
      <c r="X366" s="6">
        <f t="shared" si="177"/>
        <v>23188.071428571428</v>
      </c>
      <c r="Y366" s="6">
        <f t="shared" si="178"/>
        <v>844798.57142857148</v>
      </c>
      <c r="Z366" s="6">
        <f t="shared" si="179"/>
        <v>150065.21428571429</v>
      </c>
      <c r="AA366" s="4">
        <f t="shared" si="203"/>
        <v>14755.571428571429</v>
      </c>
      <c r="AB366" s="4">
        <f t="shared" si="201"/>
        <v>872.57142857142856</v>
      </c>
      <c r="AC366" s="4">
        <f t="shared" si="201"/>
        <v>20136</v>
      </c>
      <c r="AD366" s="4">
        <f t="shared" si="201"/>
        <v>-6253</v>
      </c>
      <c r="AE366" s="6">
        <f t="shared" si="180"/>
        <v>7377.7857142857147</v>
      </c>
      <c r="AF366" s="6">
        <f t="shared" si="181"/>
        <v>436.28571428571428</v>
      </c>
      <c r="AG366" s="6">
        <f t="shared" si="182"/>
        <v>10068</v>
      </c>
      <c r="AH366" s="6">
        <f t="shared" si="183"/>
        <v>-3126.5</v>
      </c>
      <c r="AI366" s="6">
        <f t="shared" si="187"/>
        <v>0.87392334376850844</v>
      </c>
    </row>
    <row r="367" spans="1:35" x14ac:dyDescent="0.25">
      <c r="A367">
        <v>364</v>
      </c>
      <c r="B367" s="1">
        <v>44216</v>
      </c>
      <c r="C367" s="4">
        <v>2100618</v>
      </c>
      <c r="D367" s="4">
        <v>50010</v>
      </c>
      <c r="E367" s="4">
        <v>1778319</v>
      </c>
      <c r="F367" s="4">
        <f t="shared" si="175"/>
        <v>272289</v>
      </c>
      <c r="G367" s="6">
        <f t="shared" si="184"/>
        <v>29003</v>
      </c>
      <c r="H367" s="6">
        <f t="shared" si="185"/>
        <v>1013</v>
      </c>
      <c r="I367" s="6">
        <f t="shared" si="186"/>
        <v>20606</v>
      </c>
      <c r="J367" s="6">
        <f t="shared" si="186"/>
        <v>7384</v>
      </c>
      <c r="K367" s="4"/>
      <c r="L367" s="4"/>
      <c r="M367" s="4"/>
      <c r="N367" s="4"/>
      <c r="O367" s="6"/>
      <c r="P367" s="6"/>
      <c r="Q367" s="6"/>
      <c r="R367" s="6"/>
      <c r="S367" s="4">
        <f t="shared" si="202"/>
        <v>2051350.2857142857</v>
      </c>
      <c r="T367" s="4">
        <f t="shared" si="200"/>
        <v>47221</v>
      </c>
      <c r="U367" s="4">
        <f t="shared" si="200"/>
        <v>1709259.5714285714</v>
      </c>
      <c r="V367" s="4">
        <f t="shared" si="200"/>
        <v>294869.71428571426</v>
      </c>
      <c r="W367" s="6">
        <f t="shared" si="176"/>
        <v>1025675.1428571428</v>
      </c>
      <c r="X367" s="6">
        <f t="shared" si="177"/>
        <v>23610.5</v>
      </c>
      <c r="Y367" s="6">
        <f t="shared" si="178"/>
        <v>854629.78571428568</v>
      </c>
      <c r="Z367" s="6">
        <f t="shared" si="179"/>
        <v>147434.85714285713</v>
      </c>
      <c r="AA367" s="4">
        <f t="shared" si="203"/>
        <v>15246.571428571429</v>
      </c>
      <c r="AB367" s="4">
        <f t="shared" si="201"/>
        <v>844.85714285714289</v>
      </c>
      <c r="AC367" s="4">
        <f t="shared" si="201"/>
        <v>19662.428571428572</v>
      </c>
      <c r="AD367" s="4">
        <f t="shared" si="201"/>
        <v>-5260.7142857142853</v>
      </c>
      <c r="AE367" s="6">
        <f t="shared" si="180"/>
        <v>7623.2857142857147</v>
      </c>
      <c r="AF367" s="6">
        <f t="shared" si="181"/>
        <v>422.42857142857144</v>
      </c>
      <c r="AG367" s="6">
        <f t="shared" si="182"/>
        <v>9831.2142857142862</v>
      </c>
      <c r="AH367" s="6">
        <f t="shared" si="183"/>
        <v>-2630.3571428571427</v>
      </c>
      <c r="AI367" s="6">
        <f t="shared" si="187"/>
        <v>0.96862492399008926</v>
      </c>
    </row>
    <row r="368" spans="1:35" x14ac:dyDescent="0.25">
      <c r="A368">
        <v>365</v>
      </c>
      <c r="B368" s="1">
        <v>44217</v>
      </c>
      <c r="C368" s="4">
        <v>2108895</v>
      </c>
      <c r="D368" s="4">
        <v>50876</v>
      </c>
      <c r="E368" s="4">
        <v>1797648</v>
      </c>
      <c r="F368" s="4">
        <f t="shared" si="175"/>
        <v>260371</v>
      </c>
      <c r="G368" s="6">
        <f t="shared" si="184"/>
        <v>8277</v>
      </c>
      <c r="H368" s="6">
        <f t="shared" si="185"/>
        <v>866</v>
      </c>
      <c r="I368" s="6">
        <f t="shared" si="186"/>
        <v>19329</v>
      </c>
      <c r="J368" s="6">
        <f t="shared" si="186"/>
        <v>-11918</v>
      </c>
      <c r="K368" s="4"/>
      <c r="L368" s="4"/>
      <c r="M368" s="4"/>
      <c r="N368" s="4"/>
      <c r="O368" s="6"/>
      <c r="P368" s="6"/>
      <c r="Q368" s="6"/>
      <c r="R368" s="6"/>
      <c r="S368" s="4">
        <f t="shared" si="202"/>
        <v>2064730.2857142857</v>
      </c>
      <c r="T368" s="4">
        <f t="shared" si="200"/>
        <v>48030.857142857145</v>
      </c>
      <c r="U368" s="4">
        <f t="shared" si="200"/>
        <v>1728724.4285714286</v>
      </c>
      <c r="V368" s="4">
        <f t="shared" si="200"/>
        <v>287975</v>
      </c>
      <c r="W368" s="6">
        <f t="shared" si="176"/>
        <v>1032365.1428571428</v>
      </c>
      <c r="X368" s="6">
        <f t="shared" si="177"/>
        <v>24015.428571428572</v>
      </c>
      <c r="Y368" s="6">
        <f t="shared" si="178"/>
        <v>864362.21428571432</v>
      </c>
      <c r="Z368" s="6">
        <f t="shared" si="179"/>
        <v>143987.5</v>
      </c>
      <c r="AA368" s="4">
        <f t="shared" si="203"/>
        <v>13380</v>
      </c>
      <c r="AB368" s="4">
        <f t="shared" si="201"/>
        <v>809.85714285714289</v>
      </c>
      <c r="AC368" s="4">
        <f t="shared" si="201"/>
        <v>19464.857142857141</v>
      </c>
      <c r="AD368" s="4">
        <f t="shared" si="201"/>
        <v>-6894.7142857142853</v>
      </c>
      <c r="AE368" s="6">
        <f t="shared" si="180"/>
        <v>6690</v>
      </c>
      <c r="AF368" s="6">
        <f t="shared" si="181"/>
        <v>404.92857142857144</v>
      </c>
      <c r="AG368" s="6">
        <f t="shared" si="182"/>
        <v>9732.4285714285706</v>
      </c>
      <c r="AH368" s="6">
        <f t="shared" si="183"/>
        <v>-3447.3571428571427</v>
      </c>
      <c r="AI368" s="6">
        <f t="shared" si="187"/>
        <v>0.77585135728427179</v>
      </c>
    </row>
    <row r="369" spans="1:35" x14ac:dyDescent="0.25">
      <c r="A369">
        <v>366</v>
      </c>
      <c r="B369" s="1">
        <v>44218</v>
      </c>
      <c r="C369" s="4">
        <v>2125261</v>
      </c>
      <c r="D369" s="4">
        <v>51713</v>
      </c>
      <c r="E369" s="4">
        <v>1813894</v>
      </c>
      <c r="F369" s="4">
        <f t="shared" si="175"/>
        <v>259654</v>
      </c>
      <c r="G369" s="6">
        <f t="shared" si="184"/>
        <v>16366</v>
      </c>
      <c r="H369" s="6">
        <f t="shared" si="185"/>
        <v>837</v>
      </c>
      <c r="I369" s="6">
        <f t="shared" si="186"/>
        <v>16246</v>
      </c>
      <c r="J369" s="6">
        <f t="shared" si="186"/>
        <v>-717</v>
      </c>
      <c r="K369" s="4"/>
      <c r="L369" s="4"/>
      <c r="M369" s="4"/>
      <c r="N369" s="4"/>
      <c r="O369" s="6"/>
      <c r="P369" s="6"/>
      <c r="Q369" s="6"/>
      <c r="R369" s="6"/>
      <c r="S369" s="4">
        <f t="shared" si="202"/>
        <v>2079220.7142857143</v>
      </c>
      <c r="T369" s="4">
        <f t="shared" si="200"/>
        <v>48889.142857142855</v>
      </c>
      <c r="U369" s="4">
        <f t="shared" si="200"/>
        <v>1750112.7142857143</v>
      </c>
      <c r="V369" s="4">
        <f t="shared" si="200"/>
        <v>280218.85714285716</v>
      </c>
      <c r="W369" s="6">
        <f t="shared" si="176"/>
        <v>1039610.3571428572</v>
      </c>
      <c r="X369" s="6">
        <f t="shared" si="177"/>
        <v>24444.571428571428</v>
      </c>
      <c r="Y369" s="6">
        <f t="shared" si="178"/>
        <v>875056.35714285716</v>
      </c>
      <c r="Z369" s="6">
        <f t="shared" si="179"/>
        <v>140109.42857142858</v>
      </c>
      <c r="AA369" s="4">
        <f t="shared" si="203"/>
        <v>14490.428571428571</v>
      </c>
      <c r="AB369" s="4">
        <f t="shared" si="201"/>
        <v>858.28571428571433</v>
      </c>
      <c r="AC369" s="4">
        <f t="shared" si="201"/>
        <v>21388.285714285714</v>
      </c>
      <c r="AD369" s="4">
        <f t="shared" si="201"/>
        <v>-7756.1428571428569</v>
      </c>
      <c r="AE369" s="6">
        <f t="shared" si="180"/>
        <v>7245.2142857142853</v>
      </c>
      <c r="AF369" s="6">
        <f t="shared" si="181"/>
        <v>429.14285714285717</v>
      </c>
      <c r="AG369" s="6">
        <f t="shared" si="182"/>
        <v>10694.142857142857</v>
      </c>
      <c r="AH369" s="6">
        <f t="shared" si="183"/>
        <v>-3878.0714285714284</v>
      </c>
      <c r="AI369" s="6">
        <f t="shared" si="187"/>
        <v>0.85766830703667996</v>
      </c>
    </row>
    <row r="370" spans="1:35" x14ac:dyDescent="0.25">
      <c r="A370">
        <v>367</v>
      </c>
      <c r="B370" s="1">
        <v>44219</v>
      </c>
      <c r="C370" s="4">
        <v>2137691</v>
      </c>
      <c r="D370" s="4">
        <v>51873</v>
      </c>
      <c r="E370" s="4">
        <v>1826161</v>
      </c>
      <c r="F370" s="4">
        <f t="shared" si="175"/>
        <v>259657</v>
      </c>
      <c r="G370" s="6">
        <f t="shared" si="184"/>
        <v>12430</v>
      </c>
      <c r="H370" s="6">
        <f t="shared" si="185"/>
        <v>160</v>
      </c>
      <c r="I370" s="6">
        <f t="shared" si="186"/>
        <v>12267</v>
      </c>
      <c r="J370" s="6">
        <f t="shared" si="186"/>
        <v>3</v>
      </c>
      <c r="K370" s="4"/>
      <c r="L370" s="4"/>
      <c r="M370" s="4"/>
      <c r="N370" s="4"/>
      <c r="O370" s="6"/>
      <c r="P370" s="6"/>
      <c r="Q370" s="6"/>
      <c r="R370" s="6"/>
      <c r="S370" s="4">
        <f t="shared" si="202"/>
        <v>2093370.142857143</v>
      </c>
      <c r="T370" s="4">
        <f t="shared" si="200"/>
        <v>49661.857142857145</v>
      </c>
      <c r="U370" s="4">
        <f t="shared" si="200"/>
        <v>1770924.4285714286</v>
      </c>
      <c r="V370" s="4">
        <f t="shared" si="200"/>
        <v>272783.85714285716</v>
      </c>
      <c r="W370" s="6">
        <f t="shared" si="176"/>
        <v>1046685.0714285715</v>
      </c>
      <c r="X370" s="6">
        <f t="shared" si="177"/>
        <v>24830.928571428572</v>
      </c>
      <c r="Y370" s="6">
        <f t="shared" si="178"/>
        <v>885462.21428571432</v>
      </c>
      <c r="Z370" s="6">
        <f t="shared" si="179"/>
        <v>136391.92857142858</v>
      </c>
      <c r="AA370" s="4">
        <f t="shared" si="203"/>
        <v>14149.428571428571</v>
      </c>
      <c r="AB370" s="4">
        <f t="shared" si="201"/>
        <v>772.71428571428567</v>
      </c>
      <c r="AC370" s="4">
        <f t="shared" si="201"/>
        <v>20811.714285714286</v>
      </c>
      <c r="AD370" s="4">
        <f t="shared" si="201"/>
        <v>-7435</v>
      </c>
      <c r="AE370" s="6">
        <f t="shared" si="180"/>
        <v>7074.7142857142853</v>
      </c>
      <c r="AF370" s="6">
        <f t="shared" si="181"/>
        <v>386.35714285714283</v>
      </c>
      <c r="AG370" s="6">
        <f t="shared" si="182"/>
        <v>10405.857142857143</v>
      </c>
      <c r="AH370" s="6">
        <f t="shared" si="183"/>
        <v>-3717.5</v>
      </c>
      <c r="AI370" s="6">
        <f t="shared" si="187"/>
        <v>0.95892108549797161</v>
      </c>
    </row>
    <row r="371" spans="1:35" x14ac:dyDescent="0.25">
      <c r="A371">
        <v>368</v>
      </c>
      <c r="B371" s="1">
        <v>44220</v>
      </c>
      <c r="C371" s="4">
        <v>2147769</v>
      </c>
      <c r="D371" s="4">
        <v>52296</v>
      </c>
      <c r="E371" s="4">
        <v>1840970</v>
      </c>
      <c r="F371" s="4">
        <f t="shared" si="175"/>
        <v>254503</v>
      </c>
      <c r="G371" s="6">
        <f t="shared" si="184"/>
        <v>10078</v>
      </c>
      <c r="H371" s="6">
        <f t="shared" si="185"/>
        <v>423</v>
      </c>
      <c r="I371" s="6">
        <f t="shared" si="186"/>
        <v>14809</v>
      </c>
      <c r="J371" s="6">
        <f t="shared" si="186"/>
        <v>-5154</v>
      </c>
      <c r="K371" s="4"/>
      <c r="L371" s="4"/>
      <c r="M371" s="4"/>
      <c r="N371" s="4"/>
      <c r="O371" s="6"/>
      <c r="P371" s="6"/>
      <c r="Q371" s="6"/>
      <c r="R371" s="6"/>
      <c r="S371" s="4">
        <f t="shared" si="202"/>
        <v>2107318.7142857141</v>
      </c>
      <c r="T371" s="4">
        <f t="shared" si="200"/>
        <v>50432.571428571428</v>
      </c>
      <c r="U371" s="4">
        <f t="shared" si="200"/>
        <v>1789700.142857143</v>
      </c>
      <c r="V371" s="4">
        <f t="shared" si="200"/>
        <v>267186</v>
      </c>
      <c r="W371" s="6">
        <f t="shared" si="176"/>
        <v>1053659.357142857</v>
      </c>
      <c r="X371" s="6">
        <f t="shared" si="177"/>
        <v>25216.285714285714</v>
      </c>
      <c r="Y371" s="6">
        <f t="shared" si="178"/>
        <v>894850.07142857148</v>
      </c>
      <c r="Z371" s="6">
        <f t="shared" si="179"/>
        <v>133593</v>
      </c>
      <c r="AA371" s="4">
        <f t="shared" si="203"/>
        <v>13948.571428571429</v>
      </c>
      <c r="AB371" s="4">
        <f t="shared" si="201"/>
        <v>770.71428571428567</v>
      </c>
      <c r="AC371" s="4">
        <f t="shared" si="201"/>
        <v>18775.714285714286</v>
      </c>
      <c r="AD371" s="4">
        <f t="shared" si="201"/>
        <v>-5597.8571428571431</v>
      </c>
      <c r="AE371" s="6">
        <f t="shared" si="180"/>
        <v>6974.2857142857147</v>
      </c>
      <c r="AF371" s="6">
        <f t="shared" si="181"/>
        <v>385.35714285714283</v>
      </c>
      <c r="AG371" s="6">
        <f t="shared" si="182"/>
        <v>9387.8571428571431</v>
      </c>
      <c r="AH371" s="6">
        <f t="shared" si="183"/>
        <v>-2798.9285714285716</v>
      </c>
      <c r="AI371" s="6">
        <f t="shared" si="187"/>
        <v>0.91486610572868843</v>
      </c>
    </row>
    <row r="372" spans="1:35" x14ac:dyDescent="0.25">
      <c r="A372">
        <v>369</v>
      </c>
      <c r="B372" s="1">
        <v>44221</v>
      </c>
      <c r="C372" s="4">
        <v>2154656</v>
      </c>
      <c r="D372" s="4">
        <v>53127</v>
      </c>
      <c r="E372" s="4">
        <v>1859936</v>
      </c>
      <c r="F372" s="4">
        <f t="shared" si="175"/>
        <v>241593</v>
      </c>
      <c r="G372" s="6">
        <f t="shared" si="184"/>
        <v>6887</v>
      </c>
      <c r="H372" s="6">
        <f t="shared" si="185"/>
        <v>831</v>
      </c>
      <c r="I372" s="6">
        <f t="shared" si="186"/>
        <v>18966</v>
      </c>
      <c r="J372" s="6">
        <f t="shared" si="186"/>
        <v>-12910</v>
      </c>
      <c r="K372" s="4"/>
      <c r="L372" s="4"/>
      <c r="M372" s="4"/>
      <c r="N372" s="4"/>
      <c r="O372" s="6"/>
      <c r="P372" s="6"/>
      <c r="Q372" s="6"/>
      <c r="R372" s="6"/>
      <c r="S372" s="4">
        <f t="shared" si="202"/>
        <v>2120929.2857142859</v>
      </c>
      <c r="T372" s="4">
        <f t="shared" si="200"/>
        <v>51270.285714285717</v>
      </c>
      <c r="U372" s="4">
        <f t="shared" si="200"/>
        <v>1810663</v>
      </c>
      <c r="V372" s="4">
        <f t="shared" si="200"/>
        <v>258996</v>
      </c>
      <c r="W372" s="6">
        <f t="shared" si="176"/>
        <v>1060464.642857143</v>
      </c>
      <c r="X372" s="6">
        <f t="shared" si="177"/>
        <v>25635.142857142859</v>
      </c>
      <c r="Y372" s="6">
        <f t="shared" si="178"/>
        <v>905331.5</v>
      </c>
      <c r="Z372" s="6">
        <f t="shared" si="179"/>
        <v>129498</v>
      </c>
      <c r="AA372" s="4">
        <f t="shared" si="203"/>
        <v>13610.571428571429</v>
      </c>
      <c r="AB372" s="4">
        <f t="shared" si="201"/>
        <v>837.71428571428567</v>
      </c>
      <c r="AC372" s="4">
        <f t="shared" si="201"/>
        <v>20962.857142857141</v>
      </c>
      <c r="AD372" s="4">
        <f t="shared" si="201"/>
        <v>-8190</v>
      </c>
      <c r="AE372" s="6">
        <f t="shared" si="180"/>
        <v>6805.2857142857147</v>
      </c>
      <c r="AF372" s="6">
        <f t="shared" si="181"/>
        <v>418.85714285714283</v>
      </c>
      <c r="AG372" s="6">
        <f t="shared" si="182"/>
        <v>10481.428571428571</v>
      </c>
      <c r="AH372" s="6">
        <f t="shared" si="183"/>
        <v>-4095</v>
      </c>
      <c r="AI372" s="6">
        <f t="shared" si="187"/>
        <v>1.0172325432415119</v>
      </c>
    </row>
    <row r="373" spans="1:35" x14ac:dyDescent="0.25">
      <c r="A373">
        <v>370</v>
      </c>
      <c r="B373" s="1">
        <v>44222</v>
      </c>
      <c r="C373" s="4">
        <v>2164043</v>
      </c>
      <c r="D373" s="4">
        <v>53619</v>
      </c>
      <c r="E373" s="4">
        <v>1881933</v>
      </c>
      <c r="F373" s="4">
        <f t="shared" si="175"/>
        <v>228491</v>
      </c>
      <c r="G373" s="6">
        <f t="shared" si="184"/>
        <v>9387</v>
      </c>
      <c r="H373" s="6">
        <f t="shared" si="185"/>
        <v>492</v>
      </c>
      <c r="I373" s="6">
        <f t="shared" si="186"/>
        <v>21997</v>
      </c>
      <c r="J373" s="6">
        <f t="shared" si="186"/>
        <v>-13102</v>
      </c>
      <c r="K373" s="4"/>
      <c r="L373" s="4"/>
      <c r="M373" s="4"/>
      <c r="N373" s="4"/>
      <c r="O373" s="6"/>
      <c r="P373" s="6"/>
      <c r="Q373" s="6"/>
      <c r="R373" s="6"/>
      <c r="S373" s="4">
        <f t="shared" si="202"/>
        <v>2134133.2857142859</v>
      </c>
      <c r="T373" s="4">
        <f t="shared" si="200"/>
        <v>51930.571428571428</v>
      </c>
      <c r="U373" s="4">
        <f t="shared" si="200"/>
        <v>1828408.7142857143</v>
      </c>
      <c r="V373" s="4">
        <f t="shared" si="200"/>
        <v>253794</v>
      </c>
      <c r="W373" s="6">
        <f t="shared" si="176"/>
        <v>1067066.642857143</v>
      </c>
      <c r="X373" s="6">
        <f t="shared" si="177"/>
        <v>25965.285714285714</v>
      </c>
      <c r="Y373" s="6">
        <f t="shared" si="178"/>
        <v>914204.35714285716</v>
      </c>
      <c r="Z373" s="6">
        <f t="shared" si="179"/>
        <v>126897</v>
      </c>
      <c r="AA373" s="4">
        <f t="shared" si="203"/>
        <v>13204</v>
      </c>
      <c r="AB373" s="4">
        <f t="shared" si="201"/>
        <v>660.28571428571433</v>
      </c>
      <c r="AC373" s="4">
        <f t="shared" si="201"/>
        <v>17745.714285714286</v>
      </c>
      <c r="AD373" s="4">
        <f t="shared" si="201"/>
        <v>-5202</v>
      </c>
      <c r="AE373" s="6">
        <f t="shared" si="180"/>
        <v>6602</v>
      </c>
      <c r="AF373" s="6">
        <f t="shared" si="181"/>
        <v>330.14285714285717</v>
      </c>
      <c r="AG373" s="6">
        <f t="shared" si="182"/>
        <v>8872.8571428571431</v>
      </c>
      <c r="AH373" s="6">
        <f t="shared" si="183"/>
        <v>-2601</v>
      </c>
      <c r="AI373" s="6">
        <f t="shared" si="187"/>
        <v>0.91122218607356587</v>
      </c>
    </row>
    <row r="374" spans="1:35" x14ac:dyDescent="0.25">
      <c r="A374">
        <v>371</v>
      </c>
      <c r="B374" s="1">
        <v>44223</v>
      </c>
      <c r="C374" s="4">
        <v>2179679</v>
      </c>
      <c r="D374" s="4">
        <v>54498</v>
      </c>
      <c r="E374" s="4">
        <v>2043773</v>
      </c>
      <c r="F374" s="4">
        <f t="shared" si="175"/>
        <v>81408</v>
      </c>
      <c r="G374" s="6">
        <f t="shared" si="184"/>
        <v>15636</v>
      </c>
      <c r="H374" s="6">
        <f t="shared" si="185"/>
        <v>879</v>
      </c>
      <c r="I374" s="6">
        <f t="shared" si="186"/>
        <v>161840</v>
      </c>
      <c r="J374" s="6">
        <f t="shared" si="186"/>
        <v>-147083</v>
      </c>
      <c r="K374" s="4"/>
      <c r="L374" s="4"/>
      <c r="M374" s="4"/>
      <c r="N374" s="4"/>
      <c r="O374" s="6"/>
      <c r="P374" s="6"/>
      <c r="Q374" s="6"/>
      <c r="R374" s="6"/>
      <c r="S374" s="4">
        <f t="shared" si="202"/>
        <v>2145427.7142857141</v>
      </c>
      <c r="T374" s="4">
        <f t="shared" si="200"/>
        <v>52571.714285714283</v>
      </c>
      <c r="U374" s="4">
        <f t="shared" si="200"/>
        <v>1866330.7142857143</v>
      </c>
      <c r="V374" s="4">
        <f t="shared" si="200"/>
        <v>226525.28571428571</v>
      </c>
      <c r="W374" s="6">
        <f t="shared" si="176"/>
        <v>1072713.857142857</v>
      </c>
      <c r="X374" s="6">
        <f t="shared" si="177"/>
        <v>26285.857142857141</v>
      </c>
      <c r="Y374" s="6">
        <f t="shared" si="178"/>
        <v>933165.35714285716</v>
      </c>
      <c r="Z374" s="6">
        <f t="shared" si="179"/>
        <v>113262.64285714286</v>
      </c>
      <c r="AA374" s="4">
        <f t="shared" si="203"/>
        <v>11294.428571428571</v>
      </c>
      <c r="AB374" s="4">
        <f t="shared" si="201"/>
        <v>641.14285714285711</v>
      </c>
      <c r="AC374" s="4">
        <f t="shared" si="201"/>
        <v>37922</v>
      </c>
      <c r="AD374" s="4">
        <f t="shared" si="201"/>
        <v>-27268.714285714286</v>
      </c>
      <c r="AE374" s="6">
        <f t="shared" si="180"/>
        <v>5647.2142857142853</v>
      </c>
      <c r="AF374" s="6">
        <f t="shared" si="181"/>
        <v>320.57142857142856</v>
      </c>
      <c r="AG374" s="6">
        <f t="shared" si="182"/>
        <v>18961</v>
      </c>
      <c r="AH374" s="6">
        <f t="shared" si="183"/>
        <v>-13634.357142857143</v>
      </c>
      <c r="AI374" s="6">
        <f t="shared" si="187"/>
        <v>0.79822506714052055</v>
      </c>
    </row>
    <row r="375" spans="1:35" x14ac:dyDescent="0.25">
      <c r="A375">
        <v>372</v>
      </c>
      <c r="B375" s="1">
        <v>44224</v>
      </c>
      <c r="C375" s="4">
        <v>2194562</v>
      </c>
      <c r="D375" s="4">
        <v>55883</v>
      </c>
      <c r="E375" s="4">
        <v>1915501</v>
      </c>
      <c r="F375" s="4">
        <f t="shared" si="175"/>
        <v>223178</v>
      </c>
      <c r="G375" s="6">
        <f t="shared" si="184"/>
        <v>14883</v>
      </c>
      <c r="H375" s="6">
        <f t="shared" si="185"/>
        <v>1385</v>
      </c>
      <c r="I375" s="6">
        <f t="shared" si="186"/>
        <v>-128272</v>
      </c>
      <c r="J375" s="6">
        <f t="shared" si="186"/>
        <v>141770</v>
      </c>
      <c r="K375" s="4"/>
      <c r="L375" s="4"/>
      <c r="M375" s="4"/>
      <c r="N375" s="4"/>
      <c r="O375" s="6"/>
      <c r="P375" s="6"/>
      <c r="Q375" s="6"/>
      <c r="R375" s="6"/>
      <c r="S375" s="4">
        <f t="shared" si="202"/>
        <v>2157665.8571428573</v>
      </c>
      <c r="T375" s="4">
        <f t="shared" si="200"/>
        <v>53287</v>
      </c>
      <c r="U375" s="4">
        <f t="shared" si="200"/>
        <v>1883166.857142857</v>
      </c>
      <c r="V375" s="4">
        <f t="shared" si="200"/>
        <v>221212</v>
      </c>
      <c r="W375" s="6">
        <f t="shared" si="176"/>
        <v>1078832.9285714286</v>
      </c>
      <c r="X375" s="6">
        <f t="shared" si="177"/>
        <v>26643.5</v>
      </c>
      <c r="Y375" s="6">
        <f t="shared" si="178"/>
        <v>941583.42857142852</v>
      </c>
      <c r="Z375" s="6">
        <f t="shared" si="179"/>
        <v>110606</v>
      </c>
      <c r="AA375" s="4">
        <f t="shared" si="203"/>
        <v>12238.142857142857</v>
      </c>
      <c r="AB375" s="4">
        <f t="shared" si="201"/>
        <v>715.28571428571433</v>
      </c>
      <c r="AC375" s="4">
        <f t="shared" si="201"/>
        <v>16836.142857142859</v>
      </c>
      <c r="AD375" s="4">
        <f t="shared" si="201"/>
        <v>-5313.2857142857147</v>
      </c>
      <c r="AE375" s="6">
        <f t="shared" si="180"/>
        <v>6119.0714285714284</v>
      </c>
      <c r="AF375" s="6">
        <f t="shared" si="181"/>
        <v>357.64285714285717</v>
      </c>
      <c r="AG375" s="6">
        <f t="shared" si="182"/>
        <v>8418.0714285714294</v>
      </c>
      <c r="AH375" s="6">
        <f t="shared" si="183"/>
        <v>-2656.6428571428573</v>
      </c>
      <c r="AI375" s="6">
        <f t="shared" si="187"/>
        <v>0.87737607537894302</v>
      </c>
    </row>
    <row r="376" spans="1:35" x14ac:dyDescent="0.25">
      <c r="A376">
        <v>373</v>
      </c>
      <c r="B376" s="1">
        <v>44225</v>
      </c>
      <c r="C376" s="4">
        <v>2207393</v>
      </c>
      <c r="D376" s="4">
        <v>56286</v>
      </c>
      <c r="E376" s="4">
        <v>1917964</v>
      </c>
      <c r="F376" s="4">
        <f t="shared" si="175"/>
        <v>233143</v>
      </c>
      <c r="G376" s="6">
        <f t="shared" si="184"/>
        <v>12831</v>
      </c>
      <c r="H376" s="6">
        <f t="shared" si="185"/>
        <v>403</v>
      </c>
      <c r="I376" s="6">
        <f t="shared" si="186"/>
        <v>2463</v>
      </c>
      <c r="J376" s="6">
        <f t="shared" si="186"/>
        <v>9965</v>
      </c>
      <c r="K376" s="4"/>
      <c r="L376" s="4"/>
      <c r="M376" s="4"/>
      <c r="N376" s="4"/>
      <c r="O376" s="6"/>
      <c r="P376" s="6"/>
      <c r="Q376" s="6"/>
      <c r="R376" s="6"/>
      <c r="S376" s="4">
        <f t="shared" si="202"/>
        <v>2169399</v>
      </c>
      <c r="T376" s="4">
        <f t="shared" si="200"/>
        <v>53940.285714285717</v>
      </c>
      <c r="U376" s="4">
        <f t="shared" si="200"/>
        <v>1898034</v>
      </c>
      <c r="V376" s="4">
        <f t="shared" si="200"/>
        <v>217424.71428571429</v>
      </c>
      <c r="W376" s="6">
        <f t="shared" si="176"/>
        <v>1084699.5</v>
      </c>
      <c r="X376" s="6">
        <f t="shared" si="177"/>
        <v>26970.142857142859</v>
      </c>
      <c r="Y376" s="6">
        <f t="shared" si="178"/>
        <v>949017</v>
      </c>
      <c r="Z376" s="6">
        <f t="shared" si="179"/>
        <v>108712.35714285714</v>
      </c>
      <c r="AA376" s="4">
        <f t="shared" si="203"/>
        <v>11733.142857142857</v>
      </c>
      <c r="AB376" s="4">
        <f t="shared" si="201"/>
        <v>653.28571428571433</v>
      </c>
      <c r="AC376" s="4">
        <f t="shared" si="201"/>
        <v>14867.142857142857</v>
      </c>
      <c r="AD376" s="4">
        <f t="shared" si="201"/>
        <v>-3787.2857142857142</v>
      </c>
      <c r="AE376" s="6">
        <f t="shared" si="180"/>
        <v>5866.5714285714284</v>
      </c>
      <c r="AF376" s="6">
        <f t="shared" si="181"/>
        <v>326.64285714285717</v>
      </c>
      <c r="AG376" s="6">
        <f t="shared" si="182"/>
        <v>7433.5714285714284</v>
      </c>
      <c r="AH376" s="6">
        <f t="shared" si="183"/>
        <v>-1893.6428571428571</v>
      </c>
      <c r="AI376" s="6">
        <f t="shared" si="187"/>
        <v>0.86206100300186828</v>
      </c>
    </row>
    <row r="377" spans="1:35" x14ac:dyDescent="0.25">
      <c r="A377">
        <v>374</v>
      </c>
      <c r="B377" s="1">
        <v>44226</v>
      </c>
      <c r="C377" s="4">
        <v>2224911</v>
      </c>
      <c r="D377" s="4">
        <v>57105</v>
      </c>
      <c r="E377" s="4">
        <v>1938929</v>
      </c>
      <c r="F377" s="4">
        <f t="shared" si="175"/>
        <v>228877</v>
      </c>
      <c r="G377" s="6">
        <f t="shared" si="184"/>
        <v>17518</v>
      </c>
      <c r="H377" s="6">
        <f t="shared" si="185"/>
        <v>819</v>
      </c>
      <c r="I377" s="6">
        <f t="shared" si="186"/>
        <v>20965</v>
      </c>
      <c r="J377" s="6">
        <f t="shared" si="186"/>
        <v>-4266</v>
      </c>
      <c r="K377" s="4"/>
      <c r="L377" s="4"/>
      <c r="M377" s="4"/>
      <c r="N377" s="4"/>
      <c r="O377" s="6"/>
      <c r="P377" s="6"/>
      <c r="Q377" s="6"/>
      <c r="R377" s="6"/>
      <c r="S377" s="4">
        <f t="shared" si="202"/>
        <v>2181859</v>
      </c>
      <c r="T377" s="4">
        <f t="shared" si="200"/>
        <v>54687.714285714283</v>
      </c>
      <c r="U377" s="4">
        <f t="shared" si="200"/>
        <v>1914143.7142857143</v>
      </c>
      <c r="V377" s="4">
        <f t="shared" si="200"/>
        <v>213027.57142857142</v>
      </c>
      <c r="W377" s="6">
        <f t="shared" si="176"/>
        <v>1090929.5</v>
      </c>
      <c r="X377" s="6">
        <f t="shared" si="177"/>
        <v>27343.857142857141</v>
      </c>
      <c r="Y377" s="6">
        <f t="shared" si="178"/>
        <v>957071.85714285716</v>
      </c>
      <c r="Z377" s="6">
        <f t="shared" si="179"/>
        <v>106513.78571428571</v>
      </c>
      <c r="AA377" s="4">
        <f t="shared" si="203"/>
        <v>12460</v>
      </c>
      <c r="AB377" s="4">
        <f t="shared" si="201"/>
        <v>747.42857142857144</v>
      </c>
      <c r="AC377" s="4">
        <f t="shared" si="201"/>
        <v>16109.714285714286</v>
      </c>
      <c r="AD377" s="4">
        <f t="shared" si="201"/>
        <v>-4397.1428571428569</v>
      </c>
      <c r="AE377" s="6">
        <f t="shared" si="180"/>
        <v>6230</v>
      </c>
      <c r="AF377" s="6">
        <f t="shared" si="181"/>
        <v>373.71428571428572</v>
      </c>
      <c r="AG377" s="6">
        <f t="shared" si="182"/>
        <v>8054.8571428571431</v>
      </c>
      <c r="AH377" s="6">
        <f t="shared" si="183"/>
        <v>-2198.5714285714284</v>
      </c>
      <c r="AI377" s="6">
        <f t="shared" si="187"/>
        <v>0.94365343835201454</v>
      </c>
    </row>
    <row r="378" spans="1:35" x14ac:dyDescent="0.25">
      <c r="A378">
        <v>375</v>
      </c>
      <c r="B378" s="1">
        <v>44227</v>
      </c>
      <c r="C378" s="4">
        <v>2225659</v>
      </c>
      <c r="D378" s="4">
        <v>57163</v>
      </c>
      <c r="E378" s="4">
        <v>1940046</v>
      </c>
      <c r="F378" s="4">
        <f t="shared" si="175"/>
        <v>228450</v>
      </c>
      <c r="G378" s="6">
        <f t="shared" si="184"/>
        <v>748</v>
      </c>
      <c r="H378" s="6">
        <f t="shared" si="185"/>
        <v>58</v>
      </c>
      <c r="I378" s="6">
        <f t="shared" si="186"/>
        <v>1117</v>
      </c>
      <c r="J378" s="6">
        <f t="shared" si="186"/>
        <v>-427</v>
      </c>
      <c r="K378" s="4"/>
      <c r="L378" s="4"/>
      <c r="M378" s="4"/>
      <c r="N378" s="4"/>
      <c r="O378" s="6"/>
      <c r="P378" s="6"/>
      <c r="Q378" s="6"/>
      <c r="R378" s="6"/>
      <c r="S378" s="4">
        <f t="shared" si="202"/>
        <v>2192986.1428571427</v>
      </c>
      <c r="T378" s="4">
        <f t="shared" si="200"/>
        <v>55383</v>
      </c>
      <c r="U378" s="4">
        <f t="shared" si="200"/>
        <v>1928297.4285714286</v>
      </c>
      <c r="V378" s="4">
        <f t="shared" si="200"/>
        <v>209305.71428571429</v>
      </c>
      <c r="W378" s="6">
        <f t="shared" si="176"/>
        <v>1096493.0714285714</v>
      </c>
      <c r="X378" s="6">
        <f t="shared" si="177"/>
        <v>27691.5</v>
      </c>
      <c r="Y378" s="6">
        <f t="shared" si="178"/>
        <v>964148.71428571432</v>
      </c>
      <c r="Z378" s="6">
        <f t="shared" si="179"/>
        <v>104652.85714285714</v>
      </c>
      <c r="AA378" s="4">
        <f t="shared" si="203"/>
        <v>11127.142857142857</v>
      </c>
      <c r="AB378" s="4">
        <f t="shared" si="201"/>
        <v>695.28571428571433</v>
      </c>
      <c r="AC378" s="4">
        <f t="shared" si="201"/>
        <v>14153.714285714286</v>
      </c>
      <c r="AD378" s="4">
        <f t="shared" si="201"/>
        <v>-3721.8571428571427</v>
      </c>
      <c r="AE378" s="6">
        <f t="shared" si="180"/>
        <v>5563.5714285714284</v>
      </c>
      <c r="AF378" s="6">
        <f t="shared" si="181"/>
        <v>347.64285714285717</v>
      </c>
      <c r="AG378" s="6">
        <f t="shared" si="182"/>
        <v>7076.8571428571431</v>
      </c>
      <c r="AH378" s="6">
        <f t="shared" si="183"/>
        <v>-1860.9285714285713</v>
      </c>
      <c r="AI378" s="6">
        <f t="shared" si="187"/>
        <v>0.98518865180050852</v>
      </c>
    </row>
    <row r="379" spans="1:35" x14ac:dyDescent="0.25">
      <c r="A379">
        <v>376</v>
      </c>
      <c r="B379" s="1">
        <v>44228</v>
      </c>
      <c r="C379" s="4">
        <v>2232327</v>
      </c>
      <c r="D379" s="4">
        <v>58059</v>
      </c>
      <c r="E379" s="4">
        <v>1967132</v>
      </c>
      <c r="F379" s="4">
        <f t="shared" si="175"/>
        <v>207136</v>
      </c>
      <c r="G379" s="6">
        <f t="shared" si="184"/>
        <v>6668</v>
      </c>
      <c r="H379" s="6">
        <f t="shared" si="185"/>
        <v>896</v>
      </c>
      <c r="I379" s="6">
        <f t="shared" si="186"/>
        <v>27086</v>
      </c>
      <c r="J379" s="6">
        <f t="shared" si="186"/>
        <v>-21314</v>
      </c>
      <c r="K379" s="4"/>
      <c r="L379" s="4"/>
      <c r="M379" s="4"/>
      <c r="N379" s="4"/>
      <c r="O379" s="6"/>
      <c r="P379" s="6"/>
      <c r="Q379" s="6"/>
      <c r="R379" s="6"/>
      <c r="S379" s="4">
        <f t="shared" si="202"/>
        <v>2204082</v>
      </c>
      <c r="T379" s="4">
        <f t="shared" si="202"/>
        <v>56087.571428571428</v>
      </c>
      <c r="U379" s="4">
        <f t="shared" si="202"/>
        <v>1943611.142857143</v>
      </c>
      <c r="V379" s="4">
        <f t="shared" si="202"/>
        <v>204383.28571428571</v>
      </c>
      <c r="W379" s="6">
        <f t="shared" si="176"/>
        <v>1102041</v>
      </c>
      <c r="X379" s="6">
        <f t="shared" si="177"/>
        <v>28043.785714285714</v>
      </c>
      <c r="Y379" s="6">
        <f t="shared" si="178"/>
        <v>971805.57142857148</v>
      </c>
      <c r="Z379" s="6">
        <f t="shared" si="179"/>
        <v>102191.64285714286</v>
      </c>
      <c r="AA379" s="4">
        <f t="shared" si="203"/>
        <v>11095.857142857143</v>
      </c>
      <c r="AB379" s="4">
        <f t="shared" si="203"/>
        <v>704.57142857142856</v>
      </c>
      <c r="AC379" s="4">
        <f t="shared" si="203"/>
        <v>15313.714285714286</v>
      </c>
      <c r="AD379" s="4">
        <f t="shared" si="203"/>
        <v>-4922.4285714285716</v>
      </c>
      <c r="AE379" s="6">
        <f t="shared" si="180"/>
        <v>5547.9285714285716</v>
      </c>
      <c r="AF379" s="6">
        <f t="shared" si="181"/>
        <v>352.28571428571428</v>
      </c>
      <c r="AG379" s="6">
        <f t="shared" si="182"/>
        <v>7656.8571428571431</v>
      </c>
      <c r="AH379" s="6">
        <f t="shared" si="183"/>
        <v>-2461.2142857142858</v>
      </c>
      <c r="AI379" s="6">
        <f t="shared" si="187"/>
        <v>0.9066618417827168</v>
      </c>
    </row>
    <row r="380" spans="1:35" x14ac:dyDescent="0.25">
      <c r="A380">
        <v>377</v>
      </c>
      <c r="B380" s="1">
        <v>44229</v>
      </c>
      <c r="C380" s="4">
        <v>2240017</v>
      </c>
      <c r="D380" s="4">
        <v>58992</v>
      </c>
      <c r="E380" s="4">
        <v>1986214</v>
      </c>
      <c r="F380" s="4">
        <f t="shared" si="175"/>
        <v>194811</v>
      </c>
      <c r="G380" s="6">
        <f t="shared" si="184"/>
        <v>7690</v>
      </c>
      <c r="H380" s="6">
        <f t="shared" si="185"/>
        <v>933</v>
      </c>
      <c r="I380" s="6">
        <f t="shared" si="186"/>
        <v>19082</v>
      </c>
      <c r="J380" s="6">
        <f t="shared" si="186"/>
        <v>-12325</v>
      </c>
      <c r="K380" s="4"/>
      <c r="L380" s="4"/>
      <c r="M380" s="4"/>
      <c r="N380" s="4"/>
      <c r="O380" s="6"/>
      <c r="P380" s="6"/>
      <c r="Q380" s="6"/>
      <c r="R380" s="6"/>
      <c r="S380" s="4">
        <f t="shared" ref="S380:V392" si="204">IF(COUNT(C374:C380) &lt;&gt; 0,SUM(C374:C380)/COUNT(C374:C380),0)</f>
        <v>2214935.4285714286</v>
      </c>
      <c r="T380" s="4">
        <f t="shared" si="204"/>
        <v>56855.142857142855</v>
      </c>
      <c r="U380" s="4">
        <f t="shared" si="204"/>
        <v>1958508.4285714286</v>
      </c>
      <c r="V380" s="4">
        <f t="shared" si="204"/>
        <v>199571.85714285713</v>
      </c>
      <c r="W380" s="6">
        <f t="shared" si="176"/>
        <v>1107467.7142857143</v>
      </c>
      <c r="X380" s="6">
        <f t="shared" si="177"/>
        <v>28427.571428571428</v>
      </c>
      <c r="Y380" s="6">
        <f t="shared" si="178"/>
        <v>979254.21428571432</v>
      </c>
      <c r="Z380" s="6">
        <f t="shared" si="179"/>
        <v>99785.928571428565</v>
      </c>
      <c r="AA380" s="4">
        <f t="shared" ref="AA380:AD392" si="205">IF(COUNT(G374:G380) &lt;&gt; 0,SUM(G374:G380)/COUNT(G374:G380),0)</f>
        <v>10853.428571428571</v>
      </c>
      <c r="AB380" s="4">
        <f t="shared" si="205"/>
        <v>767.57142857142856</v>
      </c>
      <c r="AC380" s="4">
        <f t="shared" si="205"/>
        <v>14897.285714285714</v>
      </c>
      <c r="AD380" s="4">
        <f t="shared" si="205"/>
        <v>-4811.4285714285716</v>
      </c>
      <c r="AE380" s="6">
        <f t="shared" si="180"/>
        <v>5426.7142857142853</v>
      </c>
      <c r="AF380" s="6">
        <f t="shared" si="181"/>
        <v>383.78571428571428</v>
      </c>
      <c r="AG380" s="6">
        <f t="shared" si="182"/>
        <v>7448.6428571428569</v>
      </c>
      <c r="AH380" s="6">
        <f t="shared" si="183"/>
        <v>-2405.7142857142858</v>
      </c>
      <c r="AI380" s="6">
        <f t="shared" si="187"/>
        <v>0.92502313349242682</v>
      </c>
    </row>
    <row r="381" spans="1:35" x14ac:dyDescent="0.25">
      <c r="A381">
        <v>378</v>
      </c>
      <c r="B381" s="1">
        <v>44230</v>
      </c>
      <c r="C381" s="4">
        <v>2252504</v>
      </c>
      <c r="D381" s="4">
        <v>59776</v>
      </c>
      <c r="E381" s="4">
        <v>2003831</v>
      </c>
      <c r="F381" s="4">
        <f t="shared" si="175"/>
        <v>188897</v>
      </c>
      <c r="G381" s="6">
        <f t="shared" si="184"/>
        <v>12487</v>
      </c>
      <c r="H381" s="6">
        <f t="shared" si="185"/>
        <v>784</v>
      </c>
      <c r="I381" s="6">
        <f t="shared" si="186"/>
        <v>17617</v>
      </c>
      <c r="J381" s="6">
        <f t="shared" si="186"/>
        <v>-5914</v>
      </c>
      <c r="K381" s="4"/>
      <c r="L381" s="4"/>
      <c r="M381" s="4"/>
      <c r="N381" s="4"/>
      <c r="O381" s="6"/>
      <c r="P381" s="6"/>
      <c r="Q381" s="6"/>
      <c r="R381" s="6"/>
      <c r="S381" s="4">
        <f t="shared" ref="S381:S392" si="206">IF(COUNT(C375:C381) &lt;&gt; 0,SUM(C375:C381)/COUNT(C375:C381),0)</f>
        <v>2225339</v>
      </c>
      <c r="T381" s="4">
        <f t="shared" si="204"/>
        <v>57609.142857142855</v>
      </c>
      <c r="U381" s="4">
        <f t="shared" si="204"/>
        <v>1952802.4285714286</v>
      </c>
      <c r="V381" s="4">
        <f t="shared" si="204"/>
        <v>214927.42857142858</v>
      </c>
      <c r="W381" s="6">
        <f t="shared" si="176"/>
        <v>1112669.5</v>
      </c>
      <c r="X381" s="6">
        <f t="shared" si="177"/>
        <v>28804.571428571428</v>
      </c>
      <c r="Y381" s="6">
        <f t="shared" si="178"/>
        <v>976401.21428571432</v>
      </c>
      <c r="Z381" s="6">
        <f t="shared" si="179"/>
        <v>107463.71428571429</v>
      </c>
      <c r="AA381" s="4">
        <f t="shared" ref="AA381:AA392" si="207">IF(COUNT(G375:G381) &lt;&gt; 0,SUM(G375:G381)/COUNT(G375:G381),0)</f>
        <v>10403.571428571429</v>
      </c>
      <c r="AB381" s="4">
        <f t="shared" si="205"/>
        <v>754</v>
      </c>
      <c r="AC381" s="4">
        <f t="shared" si="205"/>
        <v>-5706</v>
      </c>
      <c r="AD381" s="4">
        <f t="shared" si="205"/>
        <v>15355.571428571429</v>
      </c>
      <c r="AE381" s="6">
        <f t="shared" si="180"/>
        <v>5201.7857142857147</v>
      </c>
      <c r="AF381" s="6">
        <f t="shared" si="181"/>
        <v>377</v>
      </c>
      <c r="AG381" s="6">
        <f t="shared" si="182"/>
        <v>-2853</v>
      </c>
      <c r="AH381" s="6">
        <f t="shared" si="183"/>
        <v>7677.7857142857147</v>
      </c>
      <c r="AI381" s="6">
        <f t="shared" si="187"/>
        <v>0.8349575785370329</v>
      </c>
    </row>
    <row r="382" spans="1:35" x14ac:dyDescent="0.25">
      <c r="A382">
        <v>379</v>
      </c>
      <c r="B382" s="1">
        <v>44231</v>
      </c>
      <c r="C382" s="4">
        <v>2265536</v>
      </c>
      <c r="D382" s="4">
        <v>60634</v>
      </c>
      <c r="E382" s="4">
        <v>2020303</v>
      </c>
      <c r="F382" s="4">
        <f t="shared" si="175"/>
        <v>184599</v>
      </c>
      <c r="G382" s="6">
        <f t="shared" si="184"/>
        <v>13032</v>
      </c>
      <c r="H382" s="6">
        <f t="shared" si="185"/>
        <v>858</v>
      </c>
      <c r="I382" s="6">
        <f t="shared" si="186"/>
        <v>16472</v>
      </c>
      <c r="J382" s="6">
        <f t="shared" si="186"/>
        <v>-4298</v>
      </c>
      <c r="K382" s="4"/>
      <c r="L382" s="4"/>
      <c r="M382" s="4"/>
      <c r="N382" s="4"/>
      <c r="O382" s="6"/>
      <c r="P382" s="6"/>
      <c r="Q382" s="6"/>
      <c r="R382" s="6"/>
      <c r="S382" s="4">
        <f t="shared" si="206"/>
        <v>2235478.1428571427</v>
      </c>
      <c r="T382" s="4">
        <f t="shared" si="204"/>
        <v>58287.857142857145</v>
      </c>
      <c r="U382" s="4">
        <f t="shared" si="204"/>
        <v>1967774.142857143</v>
      </c>
      <c r="V382" s="4">
        <f t="shared" si="204"/>
        <v>209416.14285714287</v>
      </c>
      <c r="W382" s="6">
        <f t="shared" si="176"/>
        <v>1117739.0714285714</v>
      </c>
      <c r="X382" s="6">
        <f t="shared" si="177"/>
        <v>29143.928571428572</v>
      </c>
      <c r="Y382" s="6">
        <f t="shared" si="178"/>
        <v>983887.07142857148</v>
      </c>
      <c r="Z382" s="6">
        <f t="shared" si="179"/>
        <v>104708.07142857143</v>
      </c>
      <c r="AA382" s="4">
        <f t="shared" si="207"/>
        <v>10139.142857142857</v>
      </c>
      <c r="AB382" s="4">
        <f t="shared" si="205"/>
        <v>678.71428571428567</v>
      </c>
      <c r="AC382" s="4">
        <f t="shared" si="205"/>
        <v>14971.714285714286</v>
      </c>
      <c r="AD382" s="4">
        <f t="shared" si="205"/>
        <v>-5511.2857142857147</v>
      </c>
      <c r="AE382" s="6">
        <f t="shared" si="180"/>
        <v>5069.5714285714284</v>
      </c>
      <c r="AF382" s="6">
        <f t="shared" si="181"/>
        <v>339.35714285714283</v>
      </c>
      <c r="AG382" s="6">
        <f t="shared" si="182"/>
        <v>7485.8571428571431</v>
      </c>
      <c r="AH382" s="6">
        <f t="shared" si="183"/>
        <v>-2755.6428571428573</v>
      </c>
      <c r="AI382" s="6">
        <f t="shared" si="187"/>
        <v>0.9112081140069328</v>
      </c>
    </row>
    <row r="383" spans="1:35" x14ac:dyDescent="0.25">
      <c r="A383">
        <v>380</v>
      </c>
      <c r="B383" s="1">
        <v>44232</v>
      </c>
      <c r="C383" s="4">
        <v>2276371</v>
      </c>
      <c r="D383" s="4">
        <v>61324</v>
      </c>
      <c r="E383" s="4">
        <v>2033168</v>
      </c>
      <c r="F383" s="4">
        <f t="shared" si="175"/>
        <v>181879</v>
      </c>
      <c r="G383" s="6">
        <f t="shared" si="184"/>
        <v>10835</v>
      </c>
      <c r="H383" s="6">
        <f t="shared" si="185"/>
        <v>690</v>
      </c>
      <c r="I383" s="6">
        <f t="shared" si="186"/>
        <v>12865</v>
      </c>
      <c r="J383" s="6">
        <f t="shared" si="186"/>
        <v>-2720</v>
      </c>
      <c r="K383" s="4"/>
      <c r="L383" s="4"/>
      <c r="M383" s="4"/>
      <c r="N383" s="4"/>
      <c r="O383" s="6"/>
      <c r="P383" s="6"/>
      <c r="Q383" s="6"/>
      <c r="R383" s="6"/>
      <c r="S383" s="4">
        <f t="shared" si="206"/>
        <v>2245332.1428571427</v>
      </c>
      <c r="T383" s="4">
        <f t="shared" si="204"/>
        <v>59007.571428571428</v>
      </c>
      <c r="U383" s="4">
        <f t="shared" si="204"/>
        <v>1984231.857142857</v>
      </c>
      <c r="V383" s="4">
        <f t="shared" si="204"/>
        <v>202092.71428571429</v>
      </c>
      <c r="W383" s="6">
        <f t="shared" si="176"/>
        <v>1122666.0714285714</v>
      </c>
      <c r="X383" s="6">
        <f t="shared" si="177"/>
        <v>29503.785714285714</v>
      </c>
      <c r="Y383" s="6">
        <f t="shared" si="178"/>
        <v>992115.92857142852</v>
      </c>
      <c r="Z383" s="6">
        <f t="shared" si="179"/>
        <v>101046.35714285714</v>
      </c>
      <c r="AA383" s="4">
        <f t="shared" si="207"/>
        <v>9854</v>
      </c>
      <c r="AB383" s="4">
        <f t="shared" si="205"/>
        <v>719.71428571428567</v>
      </c>
      <c r="AC383" s="4">
        <f t="shared" si="205"/>
        <v>16457.714285714286</v>
      </c>
      <c r="AD383" s="4">
        <f t="shared" si="205"/>
        <v>-7323.4285714285716</v>
      </c>
      <c r="AE383" s="6">
        <f t="shared" si="180"/>
        <v>4927</v>
      </c>
      <c r="AF383" s="6">
        <f t="shared" si="181"/>
        <v>359.85714285714283</v>
      </c>
      <c r="AG383" s="6">
        <f t="shared" si="182"/>
        <v>8228.8571428571431</v>
      </c>
      <c r="AH383" s="6">
        <f t="shared" si="183"/>
        <v>-3661.7142857142858</v>
      </c>
      <c r="AI383" s="6">
        <f t="shared" si="187"/>
        <v>0.88807920588121692</v>
      </c>
    </row>
    <row r="384" spans="1:35" x14ac:dyDescent="0.25">
      <c r="A384">
        <v>381</v>
      </c>
      <c r="B384" s="1">
        <v>44233</v>
      </c>
      <c r="C384" s="4">
        <v>2285003</v>
      </c>
      <c r="D384" s="4">
        <v>61551</v>
      </c>
      <c r="E384" s="4">
        <v>2041988</v>
      </c>
      <c r="F384" s="4">
        <f t="shared" si="175"/>
        <v>181464</v>
      </c>
      <c r="G384" s="6">
        <f t="shared" si="184"/>
        <v>8632</v>
      </c>
      <c r="H384" s="6">
        <f t="shared" si="185"/>
        <v>227</v>
      </c>
      <c r="I384" s="6">
        <f t="shared" si="186"/>
        <v>8820</v>
      </c>
      <c r="J384" s="6">
        <f t="shared" si="186"/>
        <v>-415</v>
      </c>
      <c r="K384" s="4"/>
      <c r="L384" s="4"/>
      <c r="M384" s="4"/>
      <c r="N384" s="4"/>
      <c r="O384" s="6"/>
      <c r="P384" s="6"/>
      <c r="Q384" s="6"/>
      <c r="R384" s="6"/>
      <c r="S384" s="4">
        <f t="shared" si="206"/>
        <v>2253916.7142857141</v>
      </c>
      <c r="T384" s="4">
        <f t="shared" si="204"/>
        <v>59642.714285714283</v>
      </c>
      <c r="U384" s="4">
        <f t="shared" si="204"/>
        <v>1998954.5714285714</v>
      </c>
      <c r="V384" s="4">
        <f t="shared" si="204"/>
        <v>195319.42857142858</v>
      </c>
      <c r="W384" s="6">
        <f t="shared" si="176"/>
        <v>1126958.357142857</v>
      </c>
      <c r="X384" s="6">
        <f t="shared" si="177"/>
        <v>29821.357142857141</v>
      </c>
      <c r="Y384" s="6">
        <f t="shared" si="178"/>
        <v>999477.28571428568</v>
      </c>
      <c r="Z384" s="6">
        <f t="shared" si="179"/>
        <v>97659.71428571429</v>
      </c>
      <c r="AA384" s="4">
        <f t="shared" si="207"/>
        <v>8584.5714285714294</v>
      </c>
      <c r="AB384" s="4">
        <f t="shared" si="205"/>
        <v>635.14285714285711</v>
      </c>
      <c r="AC384" s="4">
        <f t="shared" si="205"/>
        <v>14722.714285714286</v>
      </c>
      <c r="AD384" s="4">
        <f t="shared" si="205"/>
        <v>-6773.2857142857147</v>
      </c>
      <c r="AE384" s="6">
        <f t="shared" si="180"/>
        <v>4292.2857142857147</v>
      </c>
      <c r="AF384" s="6">
        <f t="shared" si="181"/>
        <v>317.57142857142856</v>
      </c>
      <c r="AG384" s="6">
        <f t="shared" si="182"/>
        <v>7361.3571428571431</v>
      </c>
      <c r="AH384" s="6">
        <f t="shared" si="183"/>
        <v>-3386.6428571428573</v>
      </c>
      <c r="AI384" s="6">
        <f t="shared" si="187"/>
        <v>0.79095480032642762</v>
      </c>
    </row>
    <row r="385" spans="1:35" x14ac:dyDescent="0.25">
      <c r="A385">
        <v>382</v>
      </c>
      <c r="B385" s="1">
        <v>44234</v>
      </c>
      <c r="C385" s="4">
        <v>2291673</v>
      </c>
      <c r="D385" s="4">
        <v>61708</v>
      </c>
      <c r="E385" s="4">
        <v>2052656</v>
      </c>
      <c r="F385" s="4">
        <f t="shared" si="175"/>
        <v>177309</v>
      </c>
      <c r="G385" s="6">
        <f t="shared" si="184"/>
        <v>6670</v>
      </c>
      <c r="H385" s="6">
        <f t="shared" si="185"/>
        <v>157</v>
      </c>
      <c r="I385" s="6">
        <f t="shared" si="186"/>
        <v>10668</v>
      </c>
      <c r="J385" s="6">
        <f t="shared" si="186"/>
        <v>-4155</v>
      </c>
      <c r="K385" s="4"/>
      <c r="L385" s="4"/>
      <c r="M385" s="4"/>
      <c r="N385" s="4"/>
      <c r="O385" s="6"/>
      <c r="P385" s="6"/>
      <c r="Q385" s="6"/>
      <c r="R385" s="6"/>
      <c r="S385" s="4">
        <f t="shared" si="206"/>
        <v>2263347.2857142859</v>
      </c>
      <c r="T385" s="4">
        <f t="shared" si="204"/>
        <v>60292</v>
      </c>
      <c r="U385" s="4">
        <f t="shared" si="204"/>
        <v>2015041.7142857143</v>
      </c>
      <c r="V385" s="4">
        <f t="shared" si="204"/>
        <v>188013.57142857142</v>
      </c>
      <c r="W385" s="6">
        <f t="shared" si="176"/>
        <v>1131673.642857143</v>
      </c>
      <c r="X385" s="6">
        <f t="shared" si="177"/>
        <v>30146</v>
      </c>
      <c r="Y385" s="6">
        <f t="shared" si="178"/>
        <v>1007520.8571428572</v>
      </c>
      <c r="Z385" s="6">
        <f t="shared" si="179"/>
        <v>94006.78571428571</v>
      </c>
      <c r="AA385" s="4">
        <f t="shared" si="207"/>
        <v>9430.5714285714294</v>
      </c>
      <c r="AB385" s="4">
        <f t="shared" si="205"/>
        <v>649.28571428571433</v>
      </c>
      <c r="AC385" s="4">
        <f t="shared" si="205"/>
        <v>16087.142857142857</v>
      </c>
      <c r="AD385" s="4">
        <f t="shared" si="205"/>
        <v>-7305.8571428571431</v>
      </c>
      <c r="AE385" s="6">
        <f t="shared" si="180"/>
        <v>4715.2857142857147</v>
      </c>
      <c r="AF385" s="6">
        <f t="shared" si="181"/>
        <v>324.64285714285717</v>
      </c>
      <c r="AG385" s="6">
        <f t="shared" si="182"/>
        <v>8043.5714285714284</v>
      </c>
      <c r="AH385" s="6">
        <f t="shared" si="183"/>
        <v>-3652.9285714285716</v>
      </c>
      <c r="AI385" s="6">
        <f t="shared" si="187"/>
        <v>0.90647442499141784</v>
      </c>
    </row>
    <row r="386" spans="1:35" x14ac:dyDescent="0.25">
      <c r="A386">
        <v>383</v>
      </c>
      <c r="B386" s="1">
        <v>44235</v>
      </c>
      <c r="C386" s="4">
        <v>2296323</v>
      </c>
      <c r="D386" s="4">
        <v>62191</v>
      </c>
      <c r="E386" s="4">
        <v>2054340</v>
      </c>
      <c r="F386" s="4">
        <f t="shared" si="175"/>
        <v>179792</v>
      </c>
      <c r="G386" s="6">
        <f t="shared" si="184"/>
        <v>4650</v>
      </c>
      <c r="H386" s="6">
        <f t="shared" si="185"/>
        <v>483</v>
      </c>
      <c r="I386" s="6">
        <f t="shared" si="186"/>
        <v>1684</v>
      </c>
      <c r="J386" s="6">
        <f t="shared" si="186"/>
        <v>2483</v>
      </c>
      <c r="K386" s="4"/>
      <c r="L386" s="4"/>
      <c r="M386" s="4"/>
      <c r="N386" s="4"/>
      <c r="O386" s="6"/>
      <c r="P386" s="6"/>
      <c r="Q386" s="6"/>
      <c r="R386" s="6"/>
      <c r="S386" s="4">
        <f t="shared" si="206"/>
        <v>2272489.5714285714</v>
      </c>
      <c r="T386" s="4">
        <f t="shared" si="204"/>
        <v>60882.285714285717</v>
      </c>
      <c r="U386" s="4">
        <f t="shared" si="204"/>
        <v>2027500</v>
      </c>
      <c r="V386" s="4">
        <f t="shared" si="204"/>
        <v>184107.28571428571</v>
      </c>
      <c r="W386" s="6">
        <f t="shared" si="176"/>
        <v>1136244.7857142857</v>
      </c>
      <c r="X386" s="6">
        <f t="shared" si="177"/>
        <v>30441.142857142859</v>
      </c>
      <c r="Y386" s="6">
        <f t="shared" si="178"/>
        <v>1013750</v>
      </c>
      <c r="Z386" s="6">
        <f t="shared" si="179"/>
        <v>92053.642857142855</v>
      </c>
      <c r="AA386" s="4">
        <f t="shared" si="207"/>
        <v>9142.2857142857138</v>
      </c>
      <c r="AB386" s="4">
        <f t="shared" si="205"/>
        <v>590.28571428571433</v>
      </c>
      <c r="AC386" s="4">
        <f t="shared" si="205"/>
        <v>12458.285714285714</v>
      </c>
      <c r="AD386" s="4">
        <f t="shared" si="205"/>
        <v>-3906.2857142857142</v>
      </c>
      <c r="AE386" s="6">
        <f t="shared" si="180"/>
        <v>4571.1428571428569</v>
      </c>
      <c r="AF386" s="6">
        <f t="shared" si="181"/>
        <v>295.14285714285717</v>
      </c>
      <c r="AG386" s="6">
        <f t="shared" si="182"/>
        <v>6229.1428571428569</v>
      </c>
      <c r="AH386" s="6">
        <f t="shared" si="183"/>
        <v>-1953.1428571428571</v>
      </c>
      <c r="AI386" s="6">
        <f t="shared" si="187"/>
        <v>0.90168230619663536</v>
      </c>
    </row>
    <row r="387" spans="1:35" x14ac:dyDescent="0.25">
      <c r="A387">
        <v>384</v>
      </c>
      <c r="B387" s="1">
        <v>44236</v>
      </c>
      <c r="C387" s="4">
        <v>2302051</v>
      </c>
      <c r="D387" s="4">
        <v>63006</v>
      </c>
      <c r="E387" s="4">
        <v>2081966</v>
      </c>
      <c r="F387" s="4">
        <f t="shared" si="175"/>
        <v>157079</v>
      </c>
      <c r="G387" s="6">
        <f t="shared" si="184"/>
        <v>5728</v>
      </c>
      <c r="H387" s="6">
        <f t="shared" si="185"/>
        <v>815</v>
      </c>
      <c r="I387" s="6">
        <f t="shared" si="186"/>
        <v>27626</v>
      </c>
      <c r="J387" s="6">
        <f t="shared" si="186"/>
        <v>-22713</v>
      </c>
      <c r="K387" s="4"/>
      <c r="L387" s="4"/>
      <c r="M387" s="4"/>
      <c r="N387" s="4"/>
      <c r="O387" s="6"/>
      <c r="P387" s="6"/>
      <c r="Q387" s="6"/>
      <c r="R387" s="6"/>
      <c r="S387" s="4">
        <f t="shared" si="206"/>
        <v>2281351.5714285714</v>
      </c>
      <c r="T387" s="4">
        <f t="shared" si="204"/>
        <v>61455.714285714283</v>
      </c>
      <c r="U387" s="4">
        <f t="shared" si="204"/>
        <v>2041178.857142857</v>
      </c>
      <c r="V387" s="4">
        <f t="shared" si="204"/>
        <v>178717</v>
      </c>
      <c r="W387" s="6">
        <f t="shared" si="176"/>
        <v>1140675.7857142857</v>
      </c>
      <c r="X387" s="6">
        <f t="shared" si="177"/>
        <v>30727.857142857141</v>
      </c>
      <c r="Y387" s="6">
        <f t="shared" si="178"/>
        <v>1020589.4285714285</v>
      </c>
      <c r="Z387" s="6">
        <f t="shared" si="179"/>
        <v>89358.5</v>
      </c>
      <c r="AA387" s="4">
        <f t="shared" si="207"/>
        <v>8862</v>
      </c>
      <c r="AB387" s="4">
        <f t="shared" si="205"/>
        <v>573.42857142857144</v>
      </c>
      <c r="AC387" s="4">
        <f t="shared" si="205"/>
        <v>13678.857142857143</v>
      </c>
      <c r="AD387" s="4">
        <f t="shared" si="205"/>
        <v>-5390.2857142857147</v>
      </c>
      <c r="AE387" s="6">
        <f t="shared" si="180"/>
        <v>4431</v>
      </c>
      <c r="AF387" s="6">
        <f t="shared" si="181"/>
        <v>286.71428571428572</v>
      </c>
      <c r="AG387" s="6">
        <f t="shared" si="182"/>
        <v>6839.4285714285716</v>
      </c>
      <c r="AH387" s="6">
        <f t="shared" si="183"/>
        <v>-2695.1428571428573</v>
      </c>
      <c r="AI387" s="6">
        <f t="shared" si="187"/>
        <v>0.89933022122995743</v>
      </c>
    </row>
    <row r="388" spans="1:35" x14ac:dyDescent="0.25">
      <c r="A388">
        <v>385</v>
      </c>
      <c r="B388" s="1">
        <v>44237</v>
      </c>
      <c r="C388" s="4">
        <v>2311297</v>
      </c>
      <c r="D388" s="4">
        <v>63672</v>
      </c>
      <c r="E388" s="4">
        <v>2096775</v>
      </c>
      <c r="F388" s="4">
        <f t="shared" ref="F388:F393" si="208">C388-D388-E388</f>
        <v>150850</v>
      </c>
      <c r="G388" s="6">
        <f t="shared" si="184"/>
        <v>9246</v>
      </c>
      <c r="H388" s="6">
        <f t="shared" si="185"/>
        <v>666</v>
      </c>
      <c r="I388" s="6">
        <f t="shared" si="186"/>
        <v>14809</v>
      </c>
      <c r="J388" s="6">
        <f t="shared" si="186"/>
        <v>-6229</v>
      </c>
      <c r="K388" s="4"/>
      <c r="L388" s="4"/>
      <c r="M388" s="4"/>
      <c r="N388" s="4"/>
      <c r="O388" s="6"/>
      <c r="P388" s="6"/>
      <c r="Q388" s="6"/>
      <c r="R388" s="6"/>
      <c r="S388" s="4">
        <f t="shared" si="206"/>
        <v>2289750.5714285714</v>
      </c>
      <c r="T388" s="4">
        <f t="shared" si="204"/>
        <v>62012.285714285717</v>
      </c>
      <c r="U388" s="4">
        <f t="shared" si="204"/>
        <v>2054456.5714285714</v>
      </c>
      <c r="V388" s="4">
        <f t="shared" si="204"/>
        <v>173281.71428571429</v>
      </c>
      <c r="W388" s="6">
        <f t="shared" ref="W388:W393" si="209">S388/2</f>
        <v>1144875.2857142857</v>
      </c>
      <c r="X388" s="6">
        <f t="shared" ref="X388:X393" si="210">T388/2</f>
        <v>31006.142857142859</v>
      </c>
      <c r="Y388" s="6">
        <f t="shared" ref="Y388:Y393" si="211">U388/2</f>
        <v>1027228.2857142857</v>
      </c>
      <c r="Z388" s="6">
        <f t="shared" ref="Z388:Z393" si="212">V388/2</f>
        <v>86640.857142857145</v>
      </c>
      <c r="AA388" s="4">
        <f t="shared" si="207"/>
        <v>8399</v>
      </c>
      <c r="AB388" s="4">
        <f t="shared" si="205"/>
        <v>556.57142857142856</v>
      </c>
      <c r="AC388" s="4">
        <f t="shared" si="205"/>
        <v>13277.714285714286</v>
      </c>
      <c r="AD388" s="4">
        <f t="shared" si="205"/>
        <v>-5435.2857142857147</v>
      </c>
      <c r="AE388" s="6">
        <f t="shared" ref="AE388:AE393" si="213">1/2*AA388</f>
        <v>4199.5</v>
      </c>
      <c r="AF388" s="6">
        <f t="shared" ref="AF388:AF393" si="214">1/2*AB388</f>
        <v>278.28571428571428</v>
      </c>
      <c r="AG388" s="6">
        <f t="shared" ref="AG388:AG393" si="215">1/2*AC388</f>
        <v>6638.8571428571431</v>
      </c>
      <c r="AH388" s="6">
        <f t="shared" ref="AH388:AH393" si="216">1/2*AD388</f>
        <v>-2717.6428571428573</v>
      </c>
      <c r="AI388" s="6">
        <f t="shared" si="187"/>
        <v>0.97838314584304054</v>
      </c>
    </row>
    <row r="389" spans="1:35" x14ac:dyDescent="0.25">
      <c r="A389">
        <v>386</v>
      </c>
      <c r="B389" s="1">
        <v>44238</v>
      </c>
      <c r="C389" s="4">
        <v>2321225</v>
      </c>
      <c r="D389" s="4">
        <v>64224</v>
      </c>
      <c r="E389" s="4">
        <v>2109508</v>
      </c>
      <c r="F389" s="4">
        <f t="shared" si="208"/>
        <v>147493</v>
      </c>
      <c r="G389" s="6">
        <f t="shared" ref="G389:G393" si="217">C389-C388</f>
        <v>9928</v>
      </c>
      <c r="H389" s="6">
        <f t="shared" ref="H389:H393" si="218">D389-D388</f>
        <v>552</v>
      </c>
      <c r="I389" s="6">
        <f t="shared" ref="I389:J393" si="219">E389-E388</f>
        <v>12733</v>
      </c>
      <c r="J389" s="6">
        <f t="shared" si="219"/>
        <v>-3357</v>
      </c>
      <c r="K389" s="4"/>
      <c r="L389" s="4"/>
      <c r="M389" s="4"/>
      <c r="N389" s="4"/>
      <c r="O389" s="6"/>
      <c r="P389" s="6"/>
      <c r="Q389" s="6"/>
      <c r="R389" s="6"/>
      <c r="S389" s="4">
        <f t="shared" si="206"/>
        <v>2297706.1428571427</v>
      </c>
      <c r="T389" s="4">
        <f t="shared" si="204"/>
        <v>62525.142857142855</v>
      </c>
      <c r="U389" s="4">
        <f t="shared" si="204"/>
        <v>2067200.142857143</v>
      </c>
      <c r="V389" s="4">
        <f t="shared" si="204"/>
        <v>167980.85714285713</v>
      </c>
      <c r="W389" s="6">
        <f t="shared" si="209"/>
        <v>1148853.0714285714</v>
      </c>
      <c r="X389" s="6">
        <f t="shared" si="210"/>
        <v>31262.571428571428</v>
      </c>
      <c r="Y389" s="6">
        <f t="shared" si="211"/>
        <v>1033600.0714285715</v>
      </c>
      <c r="Z389" s="6">
        <f t="shared" si="212"/>
        <v>83990.428571428565</v>
      </c>
      <c r="AA389" s="4">
        <f t="shared" si="207"/>
        <v>7955.5714285714284</v>
      </c>
      <c r="AB389" s="4">
        <f t="shared" si="205"/>
        <v>512.85714285714289</v>
      </c>
      <c r="AC389" s="4">
        <f t="shared" si="205"/>
        <v>12743.571428571429</v>
      </c>
      <c r="AD389" s="4">
        <f t="shared" si="205"/>
        <v>-5300.8571428571431</v>
      </c>
      <c r="AE389" s="6">
        <f t="shared" si="213"/>
        <v>3977.7857142857142</v>
      </c>
      <c r="AF389" s="6">
        <f t="shared" si="214"/>
        <v>256.42857142857144</v>
      </c>
      <c r="AG389" s="6">
        <f t="shared" si="215"/>
        <v>6371.7857142857147</v>
      </c>
      <c r="AH389" s="6">
        <f t="shared" si="216"/>
        <v>-2650.4285714285716</v>
      </c>
      <c r="AI389" s="6">
        <f t="shared" ref="AI389:AI392" si="220">AA389/(AA385)</f>
        <v>0.84359378313691025</v>
      </c>
    </row>
    <row r="390" spans="1:35" x14ac:dyDescent="0.25">
      <c r="A390">
        <v>387</v>
      </c>
      <c r="B390" s="1">
        <v>44239</v>
      </c>
      <c r="C390" s="4">
        <v>2330422</v>
      </c>
      <c r="D390" s="4">
        <v>64771</v>
      </c>
      <c r="E390" s="4">
        <v>2120342</v>
      </c>
      <c r="F390" s="4">
        <f t="shared" si="208"/>
        <v>145309</v>
      </c>
      <c r="G390" s="6">
        <f t="shared" si="217"/>
        <v>9197</v>
      </c>
      <c r="H390" s="6">
        <f t="shared" si="218"/>
        <v>547</v>
      </c>
      <c r="I390" s="6">
        <f t="shared" si="219"/>
        <v>10834</v>
      </c>
      <c r="J390" s="6">
        <f t="shared" si="219"/>
        <v>-2184</v>
      </c>
      <c r="K390" s="4"/>
      <c r="L390" s="4"/>
      <c r="M390" s="4"/>
      <c r="N390" s="4"/>
      <c r="O390" s="6"/>
      <c r="P390" s="6"/>
      <c r="Q390" s="6"/>
      <c r="R390" s="6"/>
      <c r="S390" s="4">
        <f t="shared" si="206"/>
        <v>2305427.7142857141</v>
      </c>
      <c r="T390" s="4">
        <f t="shared" si="204"/>
        <v>63017.571428571428</v>
      </c>
      <c r="U390" s="4">
        <f t="shared" si="204"/>
        <v>2079653.5714285714</v>
      </c>
      <c r="V390" s="4">
        <f t="shared" si="204"/>
        <v>162756.57142857142</v>
      </c>
      <c r="W390" s="6">
        <f t="shared" si="209"/>
        <v>1152713.857142857</v>
      </c>
      <c r="X390" s="6">
        <f t="shared" si="210"/>
        <v>31508.785714285714</v>
      </c>
      <c r="Y390" s="6">
        <f t="shared" si="211"/>
        <v>1039826.7857142857</v>
      </c>
      <c r="Z390" s="6">
        <f t="shared" si="212"/>
        <v>81378.28571428571</v>
      </c>
      <c r="AA390" s="4">
        <f t="shared" si="207"/>
        <v>7721.5714285714284</v>
      </c>
      <c r="AB390" s="4">
        <f t="shared" si="205"/>
        <v>492.42857142857144</v>
      </c>
      <c r="AC390" s="4">
        <f t="shared" si="205"/>
        <v>12453.428571428571</v>
      </c>
      <c r="AD390" s="4">
        <f t="shared" si="205"/>
        <v>-5224.2857142857147</v>
      </c>
      <c r="AE390" s="6">
        <f t="shared" si="213"/>
        <v>3860.7857142857142</v>
      </c>
      <c r="AF390" s="6">
        <f t="shared" si="214"/>
        <v>246.21428571428572</v>
      </c>
      <c r="AG390" s="6">
        <f t="shared" si="215"/>
        <v>6226.7142857142853</v>
      </c>
      <c r="AH390" s="6">
        <f t="shared" si="216"/>
        <v>-2612.1428571428573</v>
      </c>
      <c r="AI390" s="6">
        <f t="shared" si="220"/>
        <v>0.84459966247890494</v>
      </c>
    </row>
    <row r="391" spans="1:35" x14ac:dyDescent="0.25">
      <c r="A391">
        <v>388</v>
      </c>
      <c r="B391" s="1">
        <v>44240</v>
      </c>
      <c r="C391" s="4">
        <v>2336906</v>
      </c>
      <c r="D391" s="4">
        <v>64990</v>
      </c>
      <c r="E391" s="4">
        <v>2128002</v>
      </c>
      <c r="F391" s="4">
        <f t="shared" si="208"/>
        <v>143914</v>
      </c>
      <c r="G391" s="6">
        <f t="shared" si="217"/>
        <v>6484</v>
      </c>
      <c r="H391" s="6">
        <f t="shared" si="218"/>
        <v>219</v>
      </c>
      <c r="I391" s="6">
        <f t="shared" si="219"/>
        <v>7660</v>
      </c>
      <c r="J391" s="6">
        <f t="shared" si="219"/>
        <v>-1395</v>
      </c>
      <c r="K391" s="4"/>
      <c r="L391" s="4"/>
      <c r="M391" s="4"/>
      <c r="N391" s="4"/>
      <c r="O391" s="6"/>
      <c r="P391" s="6"/>
      <c r="Q391" s="6"/>
      <c r="R391" s="6"/>
      <c r="S391" s="4">
        <f t="shared" si="206"/>
        <v>2312842.4285714286</v>
      </c>
      <c r="T391" s="4">
        <f t="shared" si="204"/>
        <v>63508.857142857145</v>
      </c>
      <c r="U391" s="4">
        <f t="shared" si="204"/>
        <v>2091941.2857142857</v>
      </c>
      <c r="V391" s="4">
        <f t="shared" si="204"/>
        <v>157392.28571428571</v>
      </c>
      <c r="W391" s="6">
        <f t="shared" si="209"/>
        <v>1156421.2142857143</v>
      </c>
      <c r="X391" s="6">
        <f t="shared" si="210"/>
        <v>31754.428571428572</v>
      </c>
      <c r="Y391" s="6">
        <f t="shared" si="211"/>
        <v>1045970.6428571428</v>
      </c>
      <c r="Z391" s="6">
        <f t="shared" si="212"/>
        <v>78696.142857142855</v>
      </c>
      <c r="AA391" s="4">
        <f t="shared" si="207"/>
        <v>7414.7142857142853</v>
      </c>
      <c r="AB391" s="4">
        <f t="shared" si="205"/>
        <v>491.28571428571428</v>
      </c>
      <c r="AC391" s="4">
        <f t="shared" si="205"/>
        <v>12287.714285714286</v>
      </c>
      <c r="AD391" s="4">
        <f t="shared" si="205"/>
        <v>-5364.2857142857147</v>
      </c>
      <c r="AE391" s="6">
        <f t="shared" si="213"/>
        <v>3707.3571428571427</v>
      </c>
      <c r="AF391" s="6">
        <f t="shared" si="214"/>
        <v>245.64285714285714</v>
      </c>
      <c r="AG391" s="6">
        <f t="shared" si="215"/>
        <v>6143.8571428571431</v>
      </c>
      <c r="AH391" s="6">
        <f t="shared" si="216"/>
        <v>-2682.1428571428573</v>
      </c>
      <c r="AI391" s="6">
        <f t="shared" si="220"/>
        <v>0.83668633330109288</v>
      </c>
    </row>
    <row r="392" spans="1:35" x14ac:dyDescent="0.25">
      <c r="A392">
        <v>389</v>
      </c>
      <c r="B392" s="1">
        <v>44241</v>
      </c>
      <c r="C392" s="4">
        <v>2341744</v>
      </c>
      <c r="D392" s="4">
        <v>65107</v>
      </c>
      <c r="E392" s="4">
        <v>2136933</v>
      </c>
      <c r="F392" s="4">
        <f t="shared" si="208"/>
        <v>139704</v>
      </c>
      <c r="G392" s="6">
        <f t="shared" si="217"/>
        <v>4838</v>
      </c>
      <c r="H392" s="6">
        <f t="shared" si="218"/>
        <v>117</v>
      </c>
      <c r="I392" s="6">
        <f t="shared" si="219"/>
        <v>8931</v>
      </c>
      <c r="J392" s="6">
        <f t="shared" si="219"/>
        <v>-4210</v>
      </c>
      <c r="K392" s="4"/>
      <c r="L392" s="4"/>
      <c r="M392" s="4"/>
      <c r="N392" s="4"/>
      <c r="O392" s="6">
        <f>SUM(G386:G392)</f>
        <v>50071</v>
      </c>
      <c r="P392" s="6">
        <f t="shared" ref="P392" si="221">SUM(H386:H392)</f>
        <v>3399</v>
      </c>
      <c r="Q392" s="6">
        <f t="shared" ref="Q392:R392" si="222">SUM(I386:I392)</f>
        <v>84277</v>
      </c>
      <c r="R392" s="6">
        <f t="shared" si="222"/>
        <v>-37605</v>
      </c>
      <c r="S392" s="4">
        <f t="shared" si="206"/>
        <v>2319995.4285714286</v>
      </c>
      <c r="T392" s="4">
        <f t="shared" si="204"/>
        <v>63994.428571428572</v>
      </c>
      <c r="U392" s="4">
        <f t="shared" si="204"/>
        <v>2103980.8571428573</v>
      </c>
      <c r="V392" s="4">
        <f t="shared" si="204"/>
        <v>152020.14285714287</v>
      </c>
      <c r="W392" s="6">
        <f t="shared" si="209"/>
        <v>1159997.7142857143</v>
      </c>
      <c r="X392" s="6">
        <f t="shared" si="210"/>
        <v>31997.214285714286</v>
      </c>
      <c r="Y392" s="6">
        <f t="shared" si="211"/>
        <v>1051990.4285714286</v>
      </c>
      <c r="Z392" s="6">
        <f t="shared" si="212"/>
        <v>76010.071428571435</v>
      </c>
      <c r="AA392" s="4">
        <f t="shared" si="207"/>
        <v>7153</v>
      </c>
      <c r="AB392" s="4">
        <f t="shared" si="205"/>
        <v>485.57142857142856</v>
      </c>
      <c r="AC392" s="4">
        <f t="shared" si="205"/>
        <v>12039.571428571429</v>
      </c>
      <c r="AD392" s="4">
        <f t="shared" si="205"/>
        <v>-5372.1428571428569</v>
      </c>
      <c r="AE392" s="6">
        <f t="shared" si="213"/>
        <v>3576.5</v>
      </c>
      <c r="AF392" s="6">
        <f t="shared" si="214"/>
        <v>242.78571428571428</v>
      </c>
      <c r="AG392" s="6">
        <f t="shared" si="215"/>
        <v>6019.7857142857147</v>
      </c>
      <c r="AH392" s="6">
        <f t="shared" si="216"/>
        <v>-2686.0714285714284</v>
      </c>
      <c r="AI392" s="6">
        <f t="shared" si="220"/>
        <v>0.85164900583402781</v>
      </c>
    </row>
    <row r="393" spans="1:35" x14ac:dyDescent="0.25">
      <c r="A393">
        <v>390</v>
      </c>
      <c r="B393" s="2">
        <v>44242</v>
      </c>
      <c r="C393" s="4">
        <v>2346876</v>
      </c>
      <c r="D393" s="4">
        <v>65288</v>
      </c>
      <c r="E393" s="4">
        <v>2148269</v>
      </c>
      <c r="F393" s="4">
        <f t="shared" si="208"/>
        <v>133319</v>
      </c>
      <c r="G393" s="6">
        <f>C393-C392</f>
        <v>5132</v>
      </c>
      <c r="H393" s="6">
        <f t="shared" si="218"/>
        <v>181</v>
      </c>
      <c r="I393" s="6">
        <f t="shared" si="219"/>
        <v>11336</v>
      </c>
      <c r="J393" s="6">
        <f t="shared" si="219"/>
        <v>-6385</v>
      </c>
      <c r="K393" s="4">
        <f>SUM(C387:C393)</f>
        <v>16290521</v>
      </c>
      <c r="L393" s="4">
        <f t="shared" ref="L393" si="223">SUM(D387:D393)</f>
        <v>451058</v>
      </c>
      <c r="M393" s="4">
        <f t="shared" ref="M393" si="224">SUM(E387:E393)</f>
        <v>14821795</v>
      </c>
      <c r="N393" s="4"/>
      <c r="O393" s="6">
        <f>SUM(G387:G393)</f>
        <v>50553</v>
      </c>
      <c r="P393" s="6">
        <f t="shared" ref="P393" si="225">SUM(H387:H393)</f>
        <v>3097</v>
      </c>
      <c r="Q393" s="6">
        <f t="shared" ref="Q393:R393" si="226">SUM(I387:I393)</f>
        <v>93929</v>
      </c>
      <c r="R393" s="6">
        <f t="shared" si="226"/>
        <v>-46473</v>
      </c>
      <c r="S393" s="4">
        <f>IF(COUNT(C387:C393) &lt;&gt; 0,SUM(C387:C393)/COUNT(C387:C393),0)</f>
        <v>2327217.2857142859</v>
      </c>
      <c r="T393" s="4">
        <f t="shared" ref="T393:V393" si="227">IF(COUNT(D387:D393) &lt;&gt; 0,SUM(D387:D393)/COUNT(D387:D393),0)</f>
        <v>64436.857142857145</v>
      </c>
      <c r="U393" s="4">
        <f t="shared" si="227"/>
        <v>2117399.2857142859</v>
      </c>
      <c r="V393" s="4">
        <f t="shared" si="227"/>
        <v>145381.14285714287</v>
      </c>
      <c r="W393" s="6">
        <f t="shared" si="209"/>
        <v>1163608.642857143</v>
      </c>
      <c r="X393" s="6">
        <f t="shared" si="210"/>
        <v>32218.428571428572</v>
      </c>
      <c r="Y393" s="6">
        <f t="shared" si="211"/>
        <v>1058699.642857143</v>
      </c>
      <c r="Z393" s="6">
        <f t="shared" si="212"/>
        <v>72690.571428571435</v>
      </c>
      <c r="AA393" s="4">
        <f>IF(COUNT(G387:G393) &lt;&gt; 0,SUM(G387:G393)/COUNT(G387:G393),0)</f>
        <v>7221.8571428571431</v>
      </c>
      <c r="AB393" s="4">
        <f t="shared" ref="AB393:AD393" si="228">IF(COUNT(H387:H393) &lt;&gt; 0,SUM(H387:H393)/COUNT(H387:H393),0)</f>
        <v>442.42857142857144</v>
      </c>
      <c r="AC393" s="4">
        <f t="shared" si="228"/>
        <v>13418.428571428571</v>
      </c>
      <c r="AD393" s="4">
        <f t="shared" si="228"/>
        <v>-6639</v>
      </c>
      <c r="AE393" s="6">
        <f t="shared" si="213"/>
        <v>3610.9285714285716</v>
      </c>
      <c r="AF393" s="6">
        <f t="shared" si="214"/>
        <v>221.21428571428572</v>
      </c>
      <c r="AG393" s="6">
        <f t="shared" si="215"/>
        <v>6709.2142857142853</v>
      </c>
      <c r="AH393" s="6">
        <f t="shared" si="216"/>
        <v>-3319.5</v>
      </c>
      <c r="AI393" s="6">
        <f>AA393/(AA389)</f>
        <v>0.90777352798577826</v>
      </c>
    </row>
    <row r="396" spans="1:35" x14ac:dyDescent="0.25">
      <c r="H396">
        <f>SUM(C386:C392)</f>
        <v>16239968</v>
      </c>
      <c r="AA396">
        <f>AA393/AA388</f>
        <v>0.85984726072831807</v>
      </c>
    </row>
    <row r="397" spans="1:35" x14ac:dyDescent="0.25">
      <c r="N397" t="s">
        <v>0</v>
      </c>
      <c r="O397" t="s">
        <v>8</v>
      </c>
      <c r="P397" t="s">
        <v>15</v>
      </c>
      <c r="Q397" s="18" t="s">
        <v>16</v>
      </c>
      <c r="R397" s="18"/>
      <c r="S397" s="18" t="s">
        <v>17</v>
      </c>
      <c r="T397" s="18"/>
      <c r="U397" t="s">
        <v>18</v>
      </c>
    </row>
    <row r="398" spans="1:35" x14ac:dyDescent="0.25">
      <c r="C398">
        <f>SUM(C387:C393)-SUM(C386:C392)</f>
        <v>50553</v>
      </c>
      <c r="G398">
        <f>SUM(G387:G393)</f>
        <v>50553</v>
      </c>
      <c r="H398">
        <f>1/SQRT(G398)</f>
        <v>4.4476083134654875E-3</v>
      </c>
      <c r="J398" s="14" t="s">
        <v>14</v>
      </c>
      <c r="M398" t="s">
        <v>19</v>
      </c>
      <c r="N398" s="1">
        <f>B393</f>
        <v>44242</v>
      </c>
      <c r="O398">
        <f>A393</f>
        <v>390</v>
      </c>
      <c r="P398">
        <f>W393</f>
        <v>1163608.642857143</v>
      </c>
      <c r="Q398">
        <f>A324</f>
        <v>321</v>
      </c>
      <c r="R398">
        <f>S324</f>
        <v>1174925.142857143</v>
      </c>
      <c r="S398">
        <f>A323</f>
        <v>320</v>
      </c>
      <c r="T398">
        <f>S323</f>
        <v>1155697.857142857</v>
      </c>
      <c r="U398">
        <f>(O398-Q398)+(R398-P398)/(R398-T398)</f>
        <v>69.588564614275839</v>
      </c>
    </row>
    <row r="399" spans="1:35" x14ac:dyDescent="0.25">
      <c r="C399">
        <f>C393-C386</f>
        <v>50553</v>
      </c>
      <c r="G399">
        <f>SUM(G382:G388)</f>
        <v>58793</v>
      </c>
      <c r="H399">
        <f>1/SQRT(G399)</f>
        <v>4.1241759881841611E-3</v>
      </c>
      <c r="N399" s="1">
        <v>44197</v>
      </c>
      <c r="O399">
        <f>A348</f>
        <v>345</v>
      </c>
      <c r="P399">
        <f>W348</f>
        <v>852424.35714285716</v>
      </c>
      <c r="Q399">
        <f>A307</f>
        <v>304</v>
      </c>
      <c r="R399" s="15">
        <f>S307</f>
        <v>866478</v>
      </c>
      <c r="S399">
        <f>A306</f>
        <v>303</v>
      </c>
      <c r="T399">
        <f>S306</f>
        <v>848155.57142857148</v>
      </c>
      <c r="U399">
        <f>(O399-Q399)+(R399-P399)/(R399-T399)</f>
        <v>41.76701856428889</v>
      </c>
    </row>
    <row r="400" spans="1:35" x14ac:dyDescent="0.25">
      <c r="G400">
        <f>G398/G399</f>
        <v>0.85984726072831796</v>
      </c>
      <c r="H400">
        <f>G400*(H398+H399)</f>
        <v>7.3704252513274483E-3</v>
      </c>
    </row>
    <row r="401" spans="13:21" x14ac:dyDescent="0.25">
      <c r="M401" t="s">
        <v>20</v>
      </c>
      <c r="N401" s="1">
        <v>44105</v>
      </c>
      <c r="O401">
        <f>A256</f>
        <v>253</v>
      </c>
      <c r="P401">
        <f>AE256</f>
        <v>1013.7857142857143</v>
      </c>
      <c r="Q401">
        <f>A207</f>
        <v>204</v>
      </c>
      <c r="R401">
        <f>AA207</f>
        <v>1034.5714285714287</v>
      </c>
      <c r="S401">
        <f>A206</f>
        <v>203</v>
      </c>
      <c r="T401">
        <f>AA206</f>
        <v>963.71428571428567</v>
      </c>
      <c r="U401">
        <f>(O401-Q401)+(R401-P401)/(R401-T401)</f>
        <v>49.293346774193552</v>
      </c>
    </row>
  </sheetData>
  <mergeCells count="10">
    <mergeCell ref="C1:F1"/>
    <mergeCell ref="G1:J1"/>
    <mergeCell ref="K1:N1"/>
    <mergeCell ref="O1:R1"/>
    <mergeCell ref="S1:V1"/>
    <mergeCell ref="W1:Z1"/>
    <mergeCell ref="AA1:AD1"/>
    <mergeCell ref="AE1:AH1"/>
    <mergeCell ref="Q397:R397"/>
    <mergeCell ref="S397:T397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Werner-3</dc:creator>
  <cp:lastModifiedBy>Werner-3</cp:lastModifiedBy>
  <dcterms:created xsi:type="dcterms:W3CDTF">2021-02-16T17:47:48Z</dcterms:created>
  <dcterms:modified xsi:type="dcterms:W3CDTF">2021-02-18T17:36:46Z</dcterms:modified>
</cp:coreProperties>
</file>