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gorandurakovic/PhD work/MIT work/EMPIRE code/Data handler/north_sea/"/>
    </mc:Choice>
  </mc:AlternateContent>
  <xr:revisionPtr revIDLastSave="0" documentId="13_ncr:1_{B8EE1EEC-309B-E847-B4D5-01142758DF94}" xr6:coauthVersionLast="47" xr6:coauthVersionMax="47" xr10:uidLastSave="{00000000-0000-0000-0000-000000000000}"/>
  <bookViews>
    <workbookView xWindow="-37380" yWindow="-820" windowWidth="33600" windowHeight="19360" tabRatio="804" activeTab="1" xr2:uid="{00000000-000D-0000-FFFF-FFFF00000000}"/>
  </bookViews>
  <sheets>
    <sheet name="lineEfficiency" sheetId="9" r:id="rId1"/>
    <sheet name="MaxInstallCapacityRaw" sheetId="14" r:id="rId2"/>
    <sheet name="MaxBuiltCapacity" sheetId="6" r:id="rId3"/>
    <sheet name="Length" sheetId="11" r:id="rId4"/>
    <sheet name="TypeConverterFixedCost" sheetId="18" r:id="rId5"/>
    <sheet name="TypeConverterVariableCost" sheetId="12" r:id="rId6"/>
    <sheet name="TypeCableFixedCost" sheetId="19" r:id="rId7"/>
    <sheet name="TypeCableVariableCost" sheetId="20" r:id="rId8"/>
    <sheet name="TypeFixedOMCost" sheetId="13" r:id="rId9"/>
    <sheet name="InitialCapacity" sheetId="4" r:id="rId10"/>
    <sheet name="Lifetime" sheetId="15" r:id="rId11"/>
  </sheets>
  <definedNames>
    <definedName name="_xlnm._FilterDatabase" localSheetId="9" hidden="1">InitialCapacity!$A$1:$D$168</definedName>
    <definedName name="_xlnm._FilterDatabase" localSheetId="3" hidden="1">Length!$A$1:$C$63</definedName>
    <definedName name="_xlnm._FilterDatabase" localSheetId="2" hidden="1">MaxBuiltCapacity!$A$3:$D$95</definedName>
    <definedName name="_xlnm._FilterDatabase" localSheetId="1" hidden="1">MaxInstallCapacityRaw!$A$1:$D$607</definedName>
    <definedName name="_xlnm._FilterDatabase" localSheetId="6" hidden="1">TypeCableFixedCost!$A$3:$C$27</definedName>
    <definedName name="_xlnm._FilterDatabase" localSheetId="7" hidden="1">TypeCableVariableCost!$A$3:$C$27</definedName>
    <definedName name="_xlnm._FilterDatabase" localSheetId="4" hidden="1">TypeConverterFixedCost!$A$3:$C$27</definedName>
    <definedName name="_xlnm._FilterDatabase" localSheetId="5" hidden="1">TypeConverterVariableCost!$A$3:$C$29</definedName>
    <definedName name="_xlnm._FilterDatabase" localSheetId="8" hidden="1">TypeFixedOMCost!$A$3:$C$27</definedName>
    <definedName name="gen">#REF!</definedName>
    <definedName name="initCap">#REF!</definedName>
    <definedName name="invCost">#REF!</definedName>
    <definedName name="line">Lifetime!$A$3:$C$8</definedName>
    <definedName name="line2">Lifetime!$A$3:$C$5</definedName>
    <definedName name="maxBuiltCap">#REF!</definedName>
    <definedName name="maxInstalledCa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8" i="4" l="1"/>
  <c r="D127" i="4"/>
  <c r="D116" i="4"/>
  <c r="D105" i="4"/>
  <c r="D94" i="4"/>
  <c r="D83" i="4"/>
  <c r="C22" i="13"/>
  <c r="C23" i="13"/>
  <c r="C5" i="13"/>
  <c r="C6" i="13"/>
  <c r="C7" i="13"/>
  <c r="C8" i="13"/>
  <c r="C9" i="13"/>
  <c r="C13" i="13"/>
  <c r="C14" i="13"/>
  <c r="C15" i="13"/>
  <c r="C16" i="13"/>
  <c r="C21" i="13"/>
  <c r="C4" i="13"/>
  <c r="C11" i="20"/>
  <c r="C11" i="13" s="1"/>
  <c r="C12" i="20"/>
  <c r="C12" i="13" s="1"/>
  <c r="C13" i="20"/>
  <c r="C14" i="20"/>
  <c r="C15" i="20"/>
  <c r="C16" i="20"/>
  <c r="C17" i="20"/>
  <c r="C17" i="13" s="1"/>
  <c r="C18" i="20"/>
  <c r="C18" i="13" s="1"/>
  <c r="C19" i="20"/>
  <c r="C19" i="13" s="1"/>
  <c r="C20" i="20"/>
  <c r="C20" i="13" s="1"/>
  <c r="C21" i="20"/>
  <c r="C22" i="20"/>
  <c r="C23" i="20"/>
  <c r="C24" i="20"/>
  <c r="C24" i="13" s="1"/>
  <c r="C25" i="20"/>
  <c r="C25" i="13" s="1"/>
  <c r="C26" i="20"/>
  <c r="C26" i="13" s="1"/>
  <c r="C27" i="20"/>
  <c r="C27" i="13" s="1"/>
  <c r="C10" i="20"/>
  <c r="C10" i="13" s="1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10" i="19"/>
  <c r="C23" i="12"/>
  <c r="C24" i="12"/>
  <c r="C25" i="12"/>
  <c r="C26" i="12"/>
  <c r="C27" i="12"/>
  <c r="C22" i="12"/>
  <c r="C17" i="12"/>
  <c r="C18" i="12"/>
  <c r="C19" i="12"/>
  <c r="C20" i="12"/>
  <c r="C21" i="12"/>
  <c r="C16" i="12"/>
  <c r="C11" i="12"/>
  <c r="C12" i="12"/>
  <c r="C13" i="12"/>
  <c r="C14" i="12"/>
  <c r="C15" i="12"/>
  <c r="C10" i="12"/>
  <c r="C23" i="18"/>
  <c r="C24" i="18"/>
  <c r="C25" i="18"/>
  <c r="C26" i="18"/>
  <c r="C27" i="18"/>
  <c r="C22" i="18"/>
  <c r="C17" i="18"/>
  <c r="C18" i="18"/>
  <c r="C19" i="18"/>
  <c r="C20" i="18"/>
  <c r="C21" i="18"/>
  <c r="C16" i="18"/>
  <c r="C11" i="18"/>
  <c r="C12" i="18"/>
  <c r="C13" i="18"/>
  <c r="C14" i="18"/>
  <c r="C15" i="18"/>
  <c r="C10" i="18"/>
</calcChain>
</file>

<file path=xl/sharedStrings.xml><?xml version="1.0" encoding="utf-8"?>
<sst xmlns="http://schemas.openxmlformats.org/spreadsheetml/2006/main" count="1264" uniqueCount="63">
  <si>
    <t>Period</t>
  </si>
  <si>
    <t>Germany</t>
  </si>
  <si>
    <t>Denmark</t>
  </si>
  <si>
    <t>Belgium</t>
  </si>
  <si>
    <t>Netherlands</t>
  </si>
  <si>
    <t>Great Brit.</t>
  </si>
  <si>
    <t>InterconnectorLinks</t>
  </si>
  <si>
    <t>ToNode</t>
  </si>
  <si>
    <t>lineEfficiency</t>
    <phoneticPr fontId="1" type="noConversion"/>
  </si>
  <si>
    <t>FromNode</t>
  </si>
  <si>
    <t>Type</t>
  </si>
  <si>
    <t>HVAC_OverheadLine</t>
  </si>
  <si>
    <t>lineLength in km</t>
  </si>
  <si>
    <t>TransmissionMaxBuiltCapacity in MW</t>
  </si>
  <si>
    <t>MaxRawNotAdjustWithInitCap in MW</t>
  </si>
  <si>
    <t>TransmissionInitialCapacity</t>
    <phoneticPr fontId="2" type="noConversion"/>
  </si>
  <si>
    <t>transmissionLifetime</t>
  </si>
  <si>
    <t>To Node</t>
  </si>
  <si>
    <t>Source: Assumed</t>
  </si>
  <si>
    <t>Source: ENTSO-E</t>
  </si>
  <si>
    <t>Source: Distances defined by map (approx cog, normalized st BE-NL is 175)</t>
  </si>
  <si>
    <t>HVAC overhead lines</t>
  </si>
  <si>
    <t>HVDC cables</t>
  </si>
  <si>
    <t>80 km</t>
  </si>
  <si>
    <t>130 km</t>
  </si>
  <si>
    <t>50 k€/MW</t>
  </si>
  <si>
    <t>cables:220 k€/MW converters:140 k€/MW</t>
  </si>
  <si>
    <t>15% CAPEX una tantum</t>
  </si>
  <si>
    <t>-</t>
  </si>
  <si>
    <t>5% CAPEX yearly</t>
  </si>
  <si>
    <t>7322 €/MW</t>
  </si>
  <si>
    <t>48190 €/MW</t>
  </si>
  <si>
    <t>Source: Assumed 5 % of capital cost (see TypeCapitalCost)</t>
  </si>
  <si>
    <t>Source: SUSPLAN, ENTSO-E</t>
  </si>
  <si>
    <t>Description: Efficiency of transmission exchange (percentage of delivered electricity to demand) (default: 0.97)</t>
  </si>
  <si>
    <t>Description: Maximum allowed capacity of transmission between nodes in given investment period (default: 0)</t>
  </si>
  <si>
    <t>Description: Maximum capacity expansion of a transmission line in given investment period (default: 20 000)</t>
  </si>
  <si>
    <t>Description: Assumed length of transmission line between two nodes (default: 0)</t>
  </si>
  <si>
    <t>Description: The cost per MWkm of investing in a transmission types (default: 0)</t>
  </si>
  <si>
    <t>Description: Fixed annual investment cost for operation and maintenance of transmission line types (default: 0)</t>
  </si>
  <si>
    <t>Description: Initial (free) transmission capacity between nodes in investment period (default: 0)</t>
  </si>
  <si>
    <t>Description: Lifetime in years of transmission lines (default: 40)</t>
  </si>
  <si>
    <t>Dogger Bank</t>
  </si>
  <si>
    <t>Borssele</t>
  </si>
  <si>
    <t>Hollandsee Kust</t>
  </si>
  <si>
    <t>Helgoländer Bucht</t>
  </si>
  <si>
    <t>Nordsøen</t>
  </si>
  <si>
    <t>Utsira Nord</t>
  </si>
  <si>
    <t>Sørlige Nordsjø I</t>
  </si>
  <si>
    <t>Sørlige Nordsjø II</t>
  </si>
  <si>
    <t>HVDC_OffshoreToOnshore</t>
  </si>
  <si>
    <t>TypeFixedOMCost in euro per MW per km</t>
  </si>
  <si>
    <t>HVDC_OnshoreToOnshore</t>
  </si>
  <si>
    <t>HVDC_OffshoreToOffshore</t>
  </si>
  <si>
    <t>Source: ETYS (2013) in Table A.2 in Review of investment model cost parameters for VSC HVDC transmission infrastructure by Härtel et al (2017)</t>
  </si>
  <si>
    <t>Source: ETYS (2013) in Table A.1 in Review of investment model cost parameters for VSC HVDC transmission infrastructure by Härtel et al (2017)</t>
  </si>
  <si>
    <t>Source: ETYS (2013) in Table A.1 in Review of investment model cost parameters for VSC HVDC transmission infrastructure by Härtel et al (2017) + legend on left for HVAC</t>
  </si>
  <si>
    <t>TypeConverterFixedCost in euro</t>
  </si>
  <si>
    <t>TypeConverterVariableCost in euro per MW</t>
  </si>
  <si>
    <t>TypeCableVariableCost in euro per km</t>
  </si>
  <si>
    <t>TypeCableVariableCost in euro per MWkm</t>
  </si>
  <si>
    <t>Norway</t>
  </si>
  <si>
    <t>South East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</si>
</sst>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5" sqref="A5"/>
    </sheetView>
  </sheetViews>
  <sheetFormatPr baseColWidth="10" defaultColWidth="9.1640625" defaultRowHeight="15" x14ac:dyDescent="0.2"/>
  <cols>
    <col min="1" max="2" width="10.33203125" bestFit="1" customWidth="1"/>
    <col min="3" max="3" width="11" bestFit="1" customWidth="1"/>
  </cols>
  <sheetData>
    <row r="1" spans="1:3" x14ac:dyDescent="0.2">
      <c r="A1" t="s">
        <v>18</v>
      </c>
    </row>
    <row r="2" spans="1:3" x14ac:dyDescent="0.2">
      <c r="A2" t="s">
        <v>34</v>
      </c>
    </row>
    <row r="3" spans="1:3" x14ac:dyDescent="0.2">
      <c r="A3" t="s">
        <v>9</v>
      </c>
      <c r="B3" t="s">
        <v>7</v>
      </c>
      <c r="C3" t="s">
        <v>8</v>
      </c>
    </row>
    <row r="4" spans="1:3" x14ac:dyDescent="0.2">
      <c r="A4" t="s">
        <v>61</v>
      </c>
      <c r="B4" t="s">
        <v>1</v>
      </c>
      <c r="C4">
        <v>0.97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7CCD-C124-48E5-A575-724371EBF470}">
  <dimension ref="A1:D333"/>
  <sheetViews>
    <sheetView tabSelected="1" topLeftCell="A212" zoomScale="117" zoomScaleNormal="117" workbookViewId="0">
      <selection activeCell="J234" sqref="J234"/>
    </sheetView>
  </sheetViews>
  <sheetFormatPr baseColWidth="10" defaultRowHeight="15" x14ac:dyDescent="0.2"/>
  <cols>
    <col min="1" max="1" width="16.1640625" bestFit="1" customWidth="1"/>
    <col min="2" max="2" width="10.33203125" bestFit="1" customWidth="1"/>
    <col min="3" max="3" width="5.83203125" bestFit="1" customWidth="1"/>
    <col min="4" max="4" width="31" bestFit="1" customWidth="1"/>
  </cols>
  <sheetData>
    <row r="1" spans="1:4" x14ac:dyDescent="0.2">
      <c r="A1" t="s">
        <v>19</v>
      </c>
    </row>
    <row r="2" spans="1:4" x14ac:dyDescent="0.2">
      <c r="A2" t="s">
        <v>35</v>
      </c>
    </row>
    <row r="3" spans="1:4" x14ac:dyDescent="0.2">
      <c r="A3" t="s">
        <v>6</v>
      </c>
      <c r="B3" t="s">
        <v>7</v>
      </c>
      <c r="C3" t="s">
        <v>0</v>
      </c>
      <c r="D3" t="s">
        <v>14</v>
      </c>
    </row>
    <row r="4" spans="1:4" x14ac:dyDescent="0.2">
      <c r="A4" t="s">
        <v>4</v>
      </c>
      <c r="B4" t="s">
        <v>3</v>
      </c>
      <c r="C4">
        <v>1</v>
      </c>
      <c r="D4">
        <v>2400</v>
      </c>
    </row>
    <row r="5" spans="1:4" x14ac:dyDescent="0.2">
      <c r="A5" t="s">
        <v>2</v>
      </c>
      <c r="B5" t="s">
        <v>1</v>
      </c>
      <c r="C5">
        <v>1</v>
      </c>
      <c r="D5">
        <v>4000</v>
      </c>
    </row>
    <row r="6" spans="1:4" x14ac:dyDescent="0.2">
      <c r="A6" t="s">
        <v>4</v>
      </c>
      <c r="B6" t="s">
        <v>1</v>
      </c>
      <c r="C6">
        <v>1</v>
      </c>
      <c r="D6">
        <v>4450</v>
      </c>
    </row>
    <row r="7" spans="1:4" x14ac:dyDescent="0.2">
      <c r="A7" t="s">
        <v>61</v>
      </c>
      <c r="B7" t="s">
        <v>1</v>
      </c>
      <c r="C7">
        <v>1</v>
      </c>
      <c r="D7">
        <v>1400</v>
      </c>
    </row>
    <row r="8" spans="1:4" x14ac:dyDescent="0.2">
      <c r="A8" t="s">
        <v>61</v>
      </c>
      <c r="B8" t="s">
        <v>2</v>
      </c>
      <c r="C8">
        <v>1</v>
      </c>
      <c r="D8">
        <v>1640</v>
      </c>
    </row>
    <row r="9" spans="1:4" x14ac:dyDescent="0.2">
      <c r="A9" t="s">
        <v>61</v>
      </c>
      <c r="B9" t="s">
        <v>4</v>
      </c>
      <c r="C9">
        <v>1</v>
      </c>
      <c r="D9">
        <v>700</v>
      </c>
    </row>
    <row r="10" spans="1:4" x14ac:dyDescent="0.2">
      <c r="A10" t="s">
        <v>5</v>
      </c>
      <c r="B10" t="s">
        <v>3</v>
      </c>
      <c r="C10">
        <v>1</v>
      </c>
      <c r="D10">
        <v>1000</v>
      </c>
    </row>
    <row r="11" spans="1:4" x14ac:dyDescent="0.2">
      <c r="A11" t="s">
        <v>4</v>
      </c>
      <c r="B11" t="s">
        <v>5</v>
      </c>
      <c r="C11">
        <v>1</v>
      </c>
      <c r="D11">
        <v>1000</v>
      </c>
    </row>
    <row r="12" spans="1:4" x14ac:dyDescent="0.2">
      <c r="A12" t="s">
        <v>61</v>
      </c>
      <c r="B12" t="s">
        <v>5</v>
      </c>
      <c r="C12">
        <v>1</v>
      </c>
      <c r="D12">
        <v>1400</v>
      </c>
    </row>
    <row r="13" spans="1:4" x14ac:dyDescent="0.2">
      <c r="A13" t="s">
        <v>4</v>
      </c>
      <c r="B13" t="s">
        <v>2</v>
      </c>
      <c r="C13">
        <v>1</v>
      </c>
      <c r="D13">
        <v>700</v>
      </c>
    </row>
    <row r="14" spans="1:4" x14ac:dyDescent="0.2">
      <c r="A14" t="s">
        <v>5</v>
      </c>
      <c r="B14" t="s">
        <v>2</v>
      </c>
      <c r="C14">
        <v>1</v>
      </c>
      <c r="D14">
        <v>1400</v>
      </c>
    </row>
    <row r="15" spans="1:4" x14ac:dyDescent="0.2">
      <c r="A15" t="s">
        <v>1</v>
      </c>
      <c r="B15" t="s">
        <v>3</v>
      </c>
      <c r="C15">
        <v>1</v>
      </c>
      <c r="D15">
        <v>0</v>
      </c>
    </row>
    <row r="16" spans="1:4" x14ac:dyDescent="0.2">
      <c r="A16" t="s">
        <v>61</v>
      </c>
      <c r="B16" t="s">
        <v>3</v>
      </c>
      <c r="C16">
        <v>1</v>
      </c>
      <c r="D16">
        <v>0</v>
      </c>
    </row>
    <row r="17" spans="1:4" x14ac:dyDescent="0.2">
      <c r="A17" t="s">
        <v>4</v>
      </c>
      <c r="B17" t="s">
        <v>3</v>
      </c>
      <c r="C17">
        <v>2</v>
      </c>
      <c r="D17">
        <v>2852.1572020098602</v>
      </c>
    </row>
    <row r="18" spans="1:4" x14ac:dyDescent="0.2">
      <c r="A18" t="s">
        <v>2</v>
      </c>
      <c r="B18" t="s">
        <v>1</v>
      </c>
      <c r="C18">
        <v>2</v>
      </c>
      <c r="D18">
        <v>3433.7470052990402</v>
      </c>
    </row>
    <row r="19" spans="1:4" x14ac:dyDescent="0.2">
      <c r="A19" t="s">
        <v>4</v>
      </c>
      <c r="B19" t="s">
        <v>1</v>
      </c>
      <c r="C19">
        <v>2</v>
      </c>
      <c r="D19">
        <v>10202.6479090749</v>
      </c>
    </row>
    <row r="20" spans="1:4" x14ac:dyDescent="0.2">
      <c r="A20" t="s">
        <v>61</v>
      </c>
      <c r="B20" t="s">
        <v>1</v>
      </c>
      <c r="C20">
        <v>2</v>
      </c>
      <c r="D20">
        <v>1400</v>
      </c>
    </row>
    <row r="21" spans="1:4" x14ac:dyDescent="0.2">
      <c r="A21" t="s">
        <v>61</v>
      </c>
      <c r="B21" t="s">
        <v>2</v>
      </c>
      <c r="C21">
        <v>2</v>
      </c>
      <c r="D21">
        <v>1600</v>
      </c>
    </row>
    <row r="22" spans="1:4" x14ac:dyDescent="0.2">
      <c r="A22" t="s">
        <v>61</v>
      </c>
      <c r="B22" t="s">
        <v>4</v>
      </c>
      <c r="C22">
        <v>2</v>
      </c>
      <c r="D22">
        <v>1400</v>
      </c>
    </row>
    <row r="23" spans="1:4" x14ac:dyDescent="0.2">
      <c r="A23" t="s">
        <v>5</v>
      </c>
      <c r="B23" t="s">
        <v>3</v>
      </c>
      <c r="C23">
        <v>2</v>
      </c>
      <c r="D23">
        <v>1000</v>
      </c>
    </row>
    <row r="24" spans="1:4" x14ac:dyDescent="0.2">
      <c r="A24" t="s">
        <v>4</v>
      </c>
      <c r="B24" t="s">
        <v>5</v>
      </c>
      <c r="C24">
        <v>2</v>
      </c>
      <c r="D24">
        <v>2000</v>
      </c>
    </row>
    <row r="25" spans="1:4" x14ac:dyDescent="0.2">
      <c r="A25" t="s">
        <v>61</v>
      </c>
      <c r="B25" t="s">
        <v>5</v>
      </c>
      <c r="C25">
        <v>2</v>
      </c>
      <c r="D25">
        <v>1400</v>
      </c>
    </row>
    <row r="26" spans="1:4" x14ac:dyDescent="0.2">
      <c r="A26" t="s">
        <v>4</v>
      </c>
      <c r="B26" t="s">
        <v>2</v>
      </c>
      <c r="C26">
        <v>2</v>
      </c>
      <c r="D26">
        <v>600</v>
      </c>
    </row>
    <row r="27" spans="1:4" x14ac:dyDescent="0.2">
      <c r="A27" t="s">
        <v>5</v>
      </c>
      <c r="B27" t="s">
        <v>2</v>
      </c>
      <c r="C27">
        <v>2</v>
      </c>
      <c r="D27">
        <v>1400</v>
      </c>
    </row>
    <row r="28" spans="1:4" x14ac:dyDescent="0.2">
      <c r="A28" t="s">
        <v>1</v>
      </c>
      <c r="B28" t="s">
        <v>3</v>
      </c>
      <c r="C28">
        <v>2</v>
      </c>
      <c r="D28">
        <v>5045.0666666666602</v>
      </c>
    </row>
    <row r="29" spans="1:4" x14ac:dyDescent="0.2">
      <c r="A29" t="s">
        <v>61</v>
      </c>
      <c r="B29" t="s">
        <v>3</v>
      </c>
      <c r="C29">
        <v>2</v>
      </c>
      <c r="D29">
        <v>660</v>
      </c>
    </row>
    <row r="30" spans="1:4" x14ac:dyDescent="0.2">
      <c r="A30" t="s">
        <v>4</v>
      </c>
      <c r="B30" t="s">
        <v>3</v>
      </c>
      <c r="C30">
        <v>3</v>
      </c>
      <c r="D30">
        <v>2852.1572020098602</v>
      </c>
    </row>
    <row r="31" spans="1:4" x14ac:dyDescent="0.2">
      <c r="A31" t="s">
        <v>2</v>
      </c>
      <c r="B31" t="s">
        <v>1</v>
      </c>
      <c r="C31">
        <v>3</v>
      </c>
      <c r="D31">
        <v>3433.7470052990402</v>
      </c>
    </row>
    <row r="32" spans="1:4" x14ac:dyDescent="0.2">
      <c r="A32" t="s">
        <v>4</v>
      </c>
      <c r="B32" t="s">
        <v>1</v>
      </c>
      <c r="C32">
        <v>3</v>
      </c>
      <c r="D32">
        <v>10202.6479090749</v>
      </c>
    </row>
    <row r="33" spans="1:4" x14ac:dyDescent="0.2">
      <c r="A33" t="s">
        <v>61</v>
      </c>
      <c r="B33" t="s">
        <v>1</v>
      </c>
      <c r="C33">
        <v>3</v>
      </c>
      <c r="D33">
        <v>1400</v>
      </c>
    </row>
    <row r="34" spans="1:4" x14ac:dyDescent="0.2">
      <c r="A34" t="s">
        <v>61</v>
      </c>
      <c r="B34" t="s">
        <v>2</v>
      </c>
      <c r="C34">
        <v>3</v>
      </c>
      <c r="D34">
        <v>1600</v>
      </c>
    </row>
    <row r="35" spans="1:4" x14ac:dyDescent="0.2">
      <c r="A35" t="s">
        <v>61</v>
      </c>
      <c r="B35" t="s">
        <v>4</v>
      </c>
      <c r="C35">
        <v>3</v>
      </c>
      <c r="D35">
        <v>1400</v>
      </c>
    </row>
    <row r="36" spans="1:4" x14ac:dyDescent="0.2">
      <c r="A36" t="s">
        <v>5</v>
      </c>
      <c r="B36" t="s">
        <v>3</v>
      </c>
      <c r="C36">
        <v>3</v>
      </c>
      <c r="D36">
        <v>1000</v>
      </c>
    </row>
    <row r="37" spans="1:4" x14ac:dyDescent="0.2">
      <c r="A37" t="s">
        <v>4</v>
      </c>
      <c r="B37" t="s">
        <v>5</v>
      </c>
      <c r="C37">
        <v>3</v>
      </c>
      <c r="D37">
        <v>2000</v>
      </c>
    </row>
    <row r="38" spans="1:4" x14ac:dyDescent="0.2">
      <c r="A38" t="s">
        <v>61</v>
      </c>
      <c r="B38" t="s">
        <v>5</v>
      </c>
      <c r="C38">
        <v>3</v>
      </c>
      <c r="D38">
        <v>1400</v>
      </c>
    </row>
    <row r="39" spans="1:4" x14ac:dyDescent="0.2">
      <c r="A39" t="s">
        <v>4</v>
      </c>
      <c r="B39" t="s">
        <v>2</v>
      </c>
      <c r="C39">
        <v>3</v>
      </c>
      <c r="D39">
        <v>600</v>
      </c>
    </row>
    <row r="40" spans="1:4" x14ac:dyDescent="0.2">
      <c r="A40" t="s">
        <v>5</v>
      </c>
      <c r="B40" t="s">
        <v>2</v>
      </c>
      <c r="C40">
        <v>3</v>
      </c>
      <c r="D40">
        <v>1400</v>
      </c>
    </row>
    <row r="41" spans="1:4" x14ac:dyDescent="0.2">
      <c r="A41" t="s">
        <v>1</v>
      </c>
      <c r="B41" t="s">
        <v>3</v>
      </c>
      <c r="C41">
        <v>3</v>
      </c>
      <c r="D41">
        <v>5045.0666666666602</v>
      </c>
    </row>
    <row r="42" spans="1:4" x14ac:dyDescent="0.2">
      <c r="A42" t="s">
        <v>61</v>
      </c>
      <c r="B42" t="s">
        <v>3</v>
      </c>
      <c r="C42">
        <v>3</v>
      </c>
      <c r="D42">
        <v>660</v>
      </c>
    </row>
    <row r="43" spans="1:4" x14ac:dyDescent="0.2">
      <c r="A43" t="s">
        <v>4</v>
      </c>
      <c r="B43" t="s">
        <v>3</v>
      </c>
      <c r="C43">
        <v>4</v>
      </c>
      <c r="D43">
        <v>2852.1572020098602</v>
      </c>
    </row>
    <row r="44" spans="1:4" x14ac:dyDescent="0.2">
      <c r="A44" t="s">
        <v>2</v>
      </c>
      <c r="B44" t="s">
        <v>1</v>
      </c>
      <c r="C44">
        <v>4</v>
      </c>
      <c r="D44">
        <v>3433.7470052990402</v>
      </c>
    </row>
    <row r="45" spans="1:4" x14ac:dyDescent="0.2">
      <c r="A45" t="s">
        <v>4</v>
      </c>
      <c r="B45" t="s">
        <v>1</v>
      </c>
      <c r="C45">
        <v>4</v>
      </c>
      <c r="D45">
        <v>10202.6479090749</v>
      </c>
    </row>
    <row r="46" spans="1:4" x14ac:dyDescent="0.2">
      <c r="A46" t="s">
        <v>61</v>
      </c>
      <c r="B46" t="s">
        <v>1</v>
      </c>
      <c r="C46">
        <v>4</v>
      </c>
      <c r="D46">
        <v>1400</v>
      </c>
    </row>
    <row r="47" spans="1:4" x14ac:dyDescent="0.2">
      <c r="A47" t="s">
        <v>61</v>
      </c>
      <c r="B47" t="s">
        <v>2</v>
      </c>
      <c r="C47">
        <v>4</v>
      </c>
      <c r="D47">
        <v>1600</v>
      </c>
    </row>
    <row r="48" spans="1:4" x14ac:dyDescent="0.2">
      <c r="A48" t="s">
        <v>61</v>
      </c>
      <c r="B48" t="s">
        <v>4</v>
      </c>
      <c r="C48">
        <v>4</v>
      </c>
      <c r="D48">
        <v>1400</v>
      </c>
    </row>
    <row r="49" spans="1:4" x14ac:dyDescent="0.2">
      <c r="A49" t="s">
        <v>5</v>
      </c>
      <c r="B49" t="s">
        <v>3</v>
      </c>
      <c r="C49">
        <v>4</v>
      </c>
      <c r="D49">
        <v>1000</v>
      </c>
    </row>
    <row r="50" spans="1:4" x14ac:dyDescent="0.2">
      <c r="A50" t="s">
        <v>4</v>
      </c>
      <c r="B50" t="s">
        <v>5</v>
      </c>
      <c r="C50">
        <v>4</v>
      </c>
      <c r="D50">
        <v>2000</v>
      </c>
    </row>
    <row r="51" spans="1:4" x14ac:dyDescent="0.2">
      <c r="A51" t="s">
        <v>61</v>
      </c>
      <c r="B51" t="s">
        <v>5</v>
      </c>
      <c r="C51">
        <v>4</v>
      </c>
      <c r="D51">
        <v>1400</v>
      </c>
    </row>
    <row r="52" spans="1:4" x14ac:dyDescent="0.2">
      <c r="A52" t="s">
        <v>4</v>
      </c>
      <c r="B52" t="s">
        <v>2</v>
      </c>
      <c r="C52">
        <v>4</v>
      </c>
      <c r="D52">
        <v>600</v>
      </c>
    </row>
    <row r="53" spans="1:4" x14ac:dyDescent="0.2">
      <c r="A53" t="s">
        <v>5</v>
      </c>
      <c r="B53" t="s">
        <v>2</v>
      </c>
      <c r="C53">
        <v>4</v>
      </c>
      <c r="D53">
        <v>1400</v>
      </c>
    </row>
    <row r="54" spans="1:4" x14ac:dyDescent="0.2">
      <c r="A54" t="s">
        <v>1</v>
      </c>
      <c r="B54" t="s">
        <v>3</v>
      </c>
      <c r="C54">
        <v>4</v>
      </c>
      <c r="D54">
        <v>5045.0666666666602</v>
      </c>
    </row>
    <row r="55" spans="1:4" x14ac:dyDescent="0.2">
      <c r="A55" t="s">
        <v>61</v>
      </c>
      <c r="B55" t="s">
        <v>3</v>
      </c>
      <c r="C55">
        <v>4</v>
      </c>
      <c r="D55">
        <v>660</v>
      </c>
    </row>
    <row r="56" spans="1:4" x14ac:dyDescent="0.2">
      <c r="A56" t="s">
        <v>4</v>
      </c>
      <c r="B56" t="s">
        <v>3</v>
      </c>
      <c r="C56">
        <v>5</v>
      </c>
      <c r="D56">
        <v>2852.1572020098602</v>
      </c>
    </row>
    <row r="57" spans="1:4" x14ac:dyDescent="0.2">
      <c r="A57" t="s">
        <v>2</v>
      </c>
      <c r="B57" t="s">
        <v>1</v>
      </c>
      <c r="C57">
        <v>5</v>
      </c>
      <c r="D57">
        <v>3433.7470052990402</v>
      </c>
    </row>
    <row r="58" spans="1:4" x14ac:dyDescent="0.2">
      <c r="A58" t="s">
        <v>4</v>
      </c>
      <c r="B58" t="s">
        <v>1</v>
      </c>
      <c r="C58">
        <v>5</v>
      </c>
      <c r="D58">
        <v>10202.6479090749</v>
      </c>
    </row>
    <row r="59" spans="1:4" x14ac:dyDescent="0.2">
      <c r="A59" t="s">
        <v>61</v>
      </c>
      <c r="B59" t="s">
        <v>1</v>
      </c>
      <c r="C59">
        <v>5</v>
      </c>
      <c r="D59">
        <v>1400</v>
      </c>
    </row>
    <row r="60" spans="1:4" x14ac:dyDescent="0.2">
      <c r="A60" t="s">
        <v>61</v>
      </c>
      <c r="B60" t="s">
        <v>2</v>
      </c>
      <c r="C60">
        <v>5</v>
      </c>
      <c r="D60">
        <v>1600</v>
      </c>
    </row>
    <row r="61" spans="1:4" x14ac:dyDescent="0.2">
      <c r="A61" t="s">
        <v>61</v>
      </c>
      <c r="B61" t="s">
        <v>4</v>
      </c>
      <c r="C61">
        <v>5</v>
      </c>
      <c r="D61">
        <v>1400</v>
      </c>
    </row>
    <row r="62" spans="1:4" x14ac:dyDescent="0.2">
      <c r="A62" t="s">
        <v>5</v>
      </c>
      <c r="B62" t="s">
        <v>3</v>
      </c>
      <c r="C62">
        <v>5</v>
      </c>
      <c r="D62">
        <v>1000</v>
      </c>
    </row>
    <row r="63" spans="1:4" x14ac:dyDescent="0.2">
      <c r="A63" t="s">
        <v>4</v>
      </c>
      <c r="B63" t="s">
        <v>5</v>
      </c>
      <c r="C63">
        <v>5</v>
      </c>
      <c r="D63">
        <v>2000</v>
      </c>
    </row>
    <row r="64" spans="1:4" x14ac:dyDescent="0.2">
      <c r="A64" t="s">
        <v>61</v>
      </c>
      <c r="B64" t="s">
        <v>5</v>
      </c>
      <c r="C64">
        <v>5</v>
      </c>
      <c r="D64">
        <v>1400</v>
      </c>
    </row>
    <row r="65" spans="1:4" x14ac:dyDescent="0.2">
      <c r="A65" t="s">
        <v>4</v>
      </c>
      <c r="B65" t="s">
        <v>2</v>
      </c>
      <c r="C65">
        <v>5</v>
      </c>
      <c r="D65">
        <v>600</v>
      </c>
    </row>
    <row r="66" spans="1:4" x14ac:dyDescent="0.2">
      <c r="A66" t="s">
        <v>5</v>
      </c>
      <c r="B66" t="s">
        <v>2</v>
      </c>
      <c r="C66">
        <v>5</v>
      </c>
      <c r="D66">
        <v>1400</v>
      </c>
    </row>
    <row r="67" spans="1:4" x14ac:dyDescent="0.2">
      <c r="A67" t="s">
        <v>1</v>
      </c>
      <c r="B67" t="s">
        <v>3</v>
      </c>
      <c r="C67">
        <v>5</v>
      </c>
      <c r="D67">
        <v>5045.0666666666602</v>
      </c>
    </row>
    <row r="68" spans="1:4" x14ac:dyDescent="0.2">
      <c r="A68" t="s">
        <v>61</v>
      </c>
      <c r="B68" t="s">
        <v>3</v>
      </c>
      <c r="C68">
        <v>5</v>
      </c>
      <c r="D68">
        <v>660</v>
      </c>
    </row>
    <row r="69" spans="1:4" x14ac:dyDescent="0.2">
      <c r="A69" t="s">
        <v>4</v>
      </c>
      <c r="B69" t="s">
        <v>3</v>
      </c>
      <c r="C69">
        <v>6</v>
      </c>
      <c r="D69">
        <v>2852.1572020098602</v>
      </c>
    </row>
    <row r="70" spans="1:4" x14ac:dyDescent="0.2">
      <c r="A70" t="s">
        <v>2</v>
      </c>
      <c r="B70" t="s">
        <v>1</v>
      </c>
      <c r="C70">
        <v>6</v>
      </c>
      <c r="D70">
        <v>3433.7470052990402</v>
      </c>
    </row>
    <row r="71" spans="1:4" x14ac:dyDescent="0.2">
      <c r="A71" t="s">
        <v>4</v>
      </c>
      <c r="B71" t="s">
        <v>1</v>
      </c>
      <c r="C71">
        <v>6</v>
      </c>
      <c r="D71">
        <v>10202.6479090749</v>
      </c>
    </row>
    <row r="72" spans="1:4" x14ac:dyDescent="0.2">
      <c r="A72" t="s">
        <v>61</v>
      </c>
      <c r="B72" t="s">
        <v>1</v>
      </c>
      <c r="C72">
        <v>6</v>
      </c>
      <c r="D72">
        <v>1400</v>
      </c>
    </row>
    <row r="73" spans="1:4" x14ac:dyDescent="0.2">
      <c r="A73" t="s">
        <v>61</v>
      </c>
      <c r="B73" t="s">
        <v>2</v>
      </c>
      <c r="C73">
        <v>6</v>
      </c>
      <c r="D73">
        <v>1600</v>
      </c>
    </row>
    <row r="74" spans="1:4" x14ac:dyDescent="0.2">
      <c r="A74" t="s">
        <v>61</v>
      </c>
      <c r="B74" t="s">
        <v>4</v>
      </c>
      <c r="C74">
        <v>6</v>
      </c>
      <c r="D74">
        <v>1400</v>
      </c>
    </row>
    <row r="75" spans="1:4" x14ac:dyDescent="0.2">
      <c r="A75" t="s">
        <v>5</v>
      </c>
      <c r="B75" t="s">
        <v>3</v>
      </c>
      <c r="C75">
        <v>6</v>
      </c>
      <c r="D75">
        <v>1000</v>
      </c>
    </row>
    <row r="76" spans="1:4" x14ac:dyDescent="0.2">
      <c r="A76" t="s">
        <v>4</v>
      </c>
      <c r="B76" t="s">
        <v>5</v>
      </c>
      <c r="C76">
        <v>6</v>
      </c>
      <c r="D76">
        <v>2000</v>
      </c>
    </row>
    <row r="77" spans="1:4" x14ac:dyDescent="0.2">
      <c r="A77" t="s">
        <v>61</v>
      </c>
      <c r="B77" t="s">
        <v>5</v>
      </c>
      <c r="C77">
        <v>6</v>
      </c>
      <c r="D77">
        <v>1400</v>
      </c>
    </row>
    <row r="78" spans="1:4" x14ac:dyDescent="0.2">
      <c r="A78" t="s">
        <v>4</v>
      </c>
      <c r="B78" t="s">
        <v>2</v>
      </c>
      <c r="C78">
        <v>6</v>
      </c>
      <c r="D78">
        <v>600</v>
      </c>
    </row>
    <row r="79" spans="1:4" x14ac:dyDescent="0.2">
      <c r="A79" t="s">
        <v>5</v>
      </c>
      <c r="B79" t="s">
        <v>2</v>
      </c>
      <c r="C79">
        <v>6</v>
      </c>
      <c r="D79">
        <v>1400</v>
      </c>
    </row>
    <row r="80" spans="1:4" x14ac:dyDescent="0.2">
      <c r="A80" t="s">
        <v>1</v>
      </c>
      <c r="B80" t="s">
        <v>3</v>
      </c>
      <c r="C80">
        <v>6</v>
      </c>
      <c r="D80">
        <v>5045.0666666666602</v>
      </c>
    </row>
    <row r="81" spans="1:4" x14ac:dyDescent="0.2">
      <c r="A81" t="s">
        <v>61</v>
      </c>
      <c r="B81" t="s">
        <v>3</v>
      </c>
      <c r="C81">
        <v>6</v>
      </c>
      <c r="D81">
        <v>660</v>
      </c>
    </row>
    <row r="82" spans="1:4" x14ac:dyDescent="0.2">
      <c r="A82" t="s">
        <v>62</v>
      </c>
      <c r="B82" t="s">
        <v>42</v>
      </c>
      <c r="C82">
        <v>1</v>
      </c>
      <c r="D82">
        <v>40000</v>
      </c>
    </row>
    <row r="83" spans="1:4" x14ac:dyDescent="0.2">
      <c r="A83" t="s">
        <v>43</v>
      </c>
      <c r="B83" t="s">
        <v>42</v>
      </c>
      <c r="C83">
        <v>1</v>
      </c>
      <c r="D83">
        <v>0</v>
      </c>
    </row>
    <row r="84" spans="1:4" x14ac:dyDescent="0.2">
      <c r="A84" t="s">
        <v>44</v>
      </c>
      <c r="B84" t="s">
        <v>42</v>
      </c>
      <c r="C84">
        <v>1</v>
      </c>
      <c r="D84">
        <v>40000</v>
      </c>
    </row>
    <row r="85" spans="1:4" x14ac:dyDescent="0.2">
      <c r="A85" t="s">
        <v>45</v>
      </c>
      <c r="B85" t="s">
        <v>42</v>
      </c>
      <c r="C85">
        <v>1</v>
      </c>
      <c r="D85">
        <v>0</v>
      </c>
    </row>
    <row r="86" spans="1:4" x14ac:dyDescent="0.2">
      <c r="A86" t="s">
        <v>46</v>
      </c>
      <c r="B86" t="s">
        <v>42</v>
      </c>
      <c r="C86">
        <v>1</v>
      </c>
      <c r="D86">
        <v>40000</v>
      </c>
    </row>
    <row r="87" spans="1:4" x14ac:dyDescent="0.2">
      <c r="A87" t="s">
        <v>47</v>
      </c>
      <c r="B87" t="s">
        <v>42</v>
      </c>
      <c r="C87">
        <v>1</v>
      </c>
      <c r="D87">
        <v>0</v>
      </c>
    </row>
    <row r="88" spans="1:4" x14ac:dyDescent="0.2">
      <c r="A88" t="s">
        <v>48</v>
      </c>
      <c r="B88" t="s">
        <v>42</v>
      </c>
      <c r="C88">
        <v>1</v>
      </c>
      <c r="D88">
        <v>0</v>
      </c>
    </row>
    <row r="89" spans="1:4" x14ac:dyDescent="0.2">
      <c r="A89" t="s">
        <v>49</v>
      </c>
      <c r="B89" t="s">
        <v>42</v>
      </c>
      <c r="C89">
        <v>1</v>
      </c>
      <c r="D89">
        <v>40000</v>
      </c>
    </row>
    <row r="90" spans="1:4" x14ac:dyDescent="0.2">
      <c r="A90" t="s">
        <v>43</v>
      </c>
      <c r="B90" t="s">
        <v>62</v>
      </c>
      <c r="C90">
        <v>1</v>
      </c>
      <c r="D90">
        <v>40000</v>
      </c>
    </row>
    <row r="91" spans="1:4" x14ac:dyDescent="0.2">
      <c r="A91" t="s">
        <v>44</v>
      </c>
      <c r="B91" t="s">
        <v>62</v>
      </c>
      <c r="C91">
        <v>1</v>
      </c>
      <c r="D91">
        <v>40000</v>
      </c>
    </row>
    <row r="92" spans="1:4" x14ac:dyDescent="0.2">
      <c r="A92" t="s">
        <v>44</v>
      </c>
      <c r="B92" t="s">
        <v>43</v>
      </c>
      <c r="C92">
        <v>1</v>
      </c>
      <c r="D92">
        <v>0</v>
      </c>
    </row>
    <row r="93" spans="1:4" x14ac:dyDescent="0.2">
      <c r="A93" t="s">
        <v>45</v>
      </c>
      <c r="B93" t="s">
        <v>43</v>
      </c>
      <c r="C93">
        <v>1</v>
      </c>
      <c r="D93">
        <v>0</v>
      </c>
    </row>
    <row r="94" spans="1:4" x14ac:dyDescent="0.2">
      <c r="A94" t="s">
        <v>46</v>
      </c>
      <c r="B94" t="s">
        <v>43</v>
      </c>
      <c r="C94">
        <v>1</v>
      </c>
      <c r="D94">
        <v>0</v>
      </c>
    </row>
    <row r="95" spans="1:4" x14ac:dyDescent="0.2">
      <c r="A95" t="s">
        <v>47</v>
      </c>
      <c r="B95" t="s">
        <v>43</v>
      </c>
      <c r="C95">
        <v>1</v>
      </c>
      <c r="D95">
        <v>0</v>
      </c>
    </row>
    <row r="96" spans="1:4" x14ac:dyDescent="0.2">
      <c r="A96" t="s">
        <v>48</v>
      </c>
      <c r="B96" t="s">
        <v>43</v>
      </c>
      <c r="C96">
        <v>1</v>
      </c>
      <c r="D96">
        <v>0</v>
      </c>
    </row>
    <row r="97" spans="1:4" x14ac:dyDescent="0.2">
      <c r="A97" t="s">
        <v>49</v>
      </c>
      <c r="B97" t="s">
        <v>43</v>
      </c>
      <c r="C97">
        <v>1</v>
      </c>
      <c r="D97">
        <v>0</v>
      </c>
    </row>
    <row r="98" spans="1:4" x14ac:dyDescent="0.2">
      <c r="A98" t="s">
        <v>45</v>
      </c>
      <c r="B98" t="s">
        <v>44</v>
      </c>
      <c r="C98">
        <v>1</v>
      </c>
      <c r="D98">
        <v>0</v>
      </c>
    </row>
    <row r="99" spans="1:4" x14ac:dyDescent="0.2">
      <c r="A99" t="s">
        <v>46</v>
      </c>
      <c r="B99" t="s">
        <v>44</v>
      </c>
      <c r="C99">
        <v>1</v>
      </c>
      <c r="D99">
        <v>0</v>
      </c>
    </row>
    <row r="100" spans="1:4" x14ac:dyDescent="0.2">
      <c r="A100" t="s">
        <v>47</v>
      </c>
      <c r="B100" t="s">
        <v>44</v>
      </c>
      <c r="C100">
        <v>1</v>
      </c>
      <c r="D100">
        <v>0</v>
      </c>
    </row>
    <row r="101" spans="1:4" x14ac:dyDescent="0.2">
      <c r="A101" t="s">
        <v>48</v>
      </c>
      <c r="B101" t="s">
        <v>44</v>
      </c>
      <c r="C101">
        <v>1</v>
      </c>
      <c r="D101">
        <v>0</v>
      </c>
    </row>
    <row r="102" spans="1:4" x14ac:dyDescent="0.2">
      <c r="A102" t="s">
        <v>49</v>
      </c>
      <c r="B102" t="s">
        <v>44</v>
      </c>
      <c r="C102">
        <v>1</v>
      </c>
      <c r="D102">
        <v>0</v>
      </c>
    </row>
    <row r="103" spans="1:4" x14ac:dyDescent="0.2">
      <c r="A103" t="s">
        <v>46</v>
      </c>
      <c r="B103" t="s">
        <v>45</v>
      </c>
      <c r="C103">
        <v>1</v>
      </c>
      <c r="D103">
        <v>40000</v>
      </c>
    </row>
    <row r="104" spans="1:4" x14ac:dyDescent="0.2">
      <c r="A104" t="s">
        <v>47</v>
      </c>
      <c r="B104" t="s">
        <v>45</v>
      </c>
      <c r="C104">
        <v>1</v>
      </c>
      <c r="D104">
        <v>0</v>
      </c>
    </row>
    <row r="105" spans="1:4" x14ac:dyDescent="0.2">
      <c r="A105" t="s">
        <v>48</v>
      </c>
      <c r="B105" t="s">
        <v>45</v>
      </c>
      <c r="C105">
        <v>1</v>
      </c>
      <c r="D105">
        <v>40000</v>
      </c>
    </row>
    <row r="106" spans="1:4" x14ac:dyDescent="0.2">
      <c r="A106" t="s">
        <v>49</v>
      </c>
      <c r="B106" t="s">
        <v>45</v>
      </c>
      <c r="C106">
        <v>1</v>
      </c>
      <c r="D106">
        <v>40000</v>
      </c>
    </row>
    <row r="107" spans="1:4" x14ac:dyDescent="0.2">
      <c r="A107" t="s">
        <v>47</v>
      </c>
      <c r="B107" t="s">
        <v>46</v>
      </c>
      <c r="C107">
        <v>1</v>
      </c>
      <c r="D107">
        <v>40000</v>
      </c>
    </row>
    <row r="108" spans="1:4" x14ac:dyDescent="0.2">
      <c r="A108" t="s">
        <v>48</v>
      </c>
      <c r="B108" t="s">
        <v>46</v>
      </c>
      <c r="C108">
        <v>1</v>
      </c>
      <c r="D108">
        <v>40000</v>
      </c>
    </row>
    <row r="109" spans="1:4" x14ac:dyDescent="0.2">
      <c r="A109" t="s">
        <v>49</v>
      </c>
      <c r="B109" t="s">
        <v>46</v>
      </c>
      <c r="C109">
        <v>1</v>
      </c>
      <c r="D109">
        <v>40000</v>
      </c>
    </row>
    <row r="110" spans="1:4" x14ac:dyDescent="0.2">
      <c r="A110" t="s">
        <v>48</v>
      </c>
      <c r="B110" t="s">
        <v>47</v>
      </c>
      <c r="C110">
        <v>1</v>
      </c>
      <c r="D110">
        <v>40000</v>
      </c>
    </row>
    <row r="111" spans="1:4" x14ac:dyDescent="0.2">
      <c r="A111" t="s">
        <v>49</v>
      </c>
      <c r="B111" t="s">
        <v>47</v>
      </c>
      <c r="C111">
        <v>1</v>
      </c>
      <c r="D111">
        <v>40000</v>
      </c>
    </row>
    <row r="112" spans="1:4" x14ac:dyDescent="0.2">
      <c r="A112" t="s">
        <v>49</v>
      </c>
      <c r="B112" t="s">
        <v>48</v>
      </c>
      <c r="C112">
        <v>1</v>
      </c>
      <c r="D112">
        <v>40000</v>
      </c>
    </row>
    <row r="113" spans="1:4" x14ac:dyDescent="0.2">
      <c r="A113" t="s">
        <v>42</v>
      </c>
      <c r="B113" t="s">
        <v>5</v>
      </c>
      <c r="C113">
        <v>1</v>
      </c>
      <c r="D113">
        <v>40000</v>
      </c>
    </row>
    <row r="114" spans="1:4" x14ac:dyDescent="0.2">
      <c r="A114" t="s">
        <v>62</v>
      </c>
      <c r="B114" t="s">
        <v>5</v>
      </c>
      <c r="C114">
        <v>1</v>
      </c>
      <c r="D114">
        <v>40000</v>
      </c>
    </row>
    <row r="115" spans="1:4" x14ac:dyDescent="0.2">
      <c r="A115" t="s">
        <v>43</v>
      </c>
      <c r="B115" t="s">
        <v>3</v>
      </c>
      <c r="C115">
        <v>1</v>
      </c>
      <c r="D115">
        <v>40000</v>
      </c>
    </row>
    <row r="116" spans="1:4" x14ac:dyDescent="0.2">
      <c r="A116" t="s">
        <v>43</v>
      </c>
      <c r="B116" t="s">
        <v>4</v>
      </c>
      <c r="C116">
        <v>1</v>
      </c>
      <c r="D116">
        <v>40000</v>
      </c>
    </row>
    <row r="117" spans="1:4" x14ac:dyDescent="0.2">
      <c r="A117" t="s">
        <v>44</v>
      </c>
      <c r="B117" t="s">
        <v>4</v>
      </c>
      <c r="C117">
        <v>1</v>
      </c>
      <c r="D117">
        <v>40000</v>
      </c>
    </row>
    <row r="118" spans="1:4" x14ac:dyDescent="0.2">
      <c r="A118" t="s">
        <v>45</v>
      </c>
      <c r="B118" t="s">
        <v>4</v>
      </c>
      <c r="C118">
        <v>1</v>
      </c>
      <c r="D118">
        <v>40000</v>
      </c>
    </row>
    <row r="119" spans="1:4" x14ac:dyDescent="0.2">
      <c r="A119" t="s">
        <v>45</v>
      </c>
      <c r="B119" t="s">
        <v>1</v>
      </c>
      <c r="C119">
        <v>1</v>
      </c>
      <c r="D119">
        <v>40000</v>
      </c>
    </row>
    <row r="120" spans="1:4" x14ac:dyDescent="0.2">
      <c r="A120" t="s">
        <v>46</v>
      </c>
      <c r="B120" t="s">
        <v>2</v>
      </c>
      <c r="C120">
        <v>1</v>
      </c>
      <c r="D120">
        <v>40000</v>
      </c>
    </row>
    <row r="121" spans="1:4" x14ac:dyDescent="0.2">
      <c r="A121" t="s">
        <v>47</v>
      </c>
      <c r="B121" t="s">
        <v>61</v>
      </c>
      <c r="C121">
        <v>1</v>
      </c>
      <c r="D121">
        <v>40000</v>
      </c>
    </row>
    <row r="122" spans="1:4" x14ac:dyDescent="0.2">
      <c r="A122" t="s">
        <v>48</v>
      </c>
      <c r="B122" t="s">
        <v>61</v>
      </c>
      <c r="C122">
        <v>1</v>
      </c>
      <c r="D122">
        <v>40000</v>
      </c>
    </row>
    <row r="123" spans="1:4" x14ac:dyDescent="0.2">
      <c r="A123" t="s">
        <v>49</v>
      </c>
      <c r="B123" t="s">
        <v>61</v>
      </c>
      <c r="C123">
        <v>1</v>
      </c>
      <c r="D123">
        <v>40000</v>
      </c>
    </row>
    <row r="124" spans="1:4" x14ac:dyDescent="0.2">
      <c r="A124" t="s">
        <v>62</v>
      </c>
      <c r="B124" t="s">
        <v>42</v>
      </c>
      <c r="C124">
        <v>2</v>
      </c>
      <c r="D124">
        <v>40000</v>
      </c>
    </row>
    <row r="125" spans="1:4" x14ac:dyDescent="0.2">
      <c r="A125" t="s">
        <v>43</v>
      </c>
      <c r="B125" t="s">
        <v>42</v>
      </c>
      <c r="C125">
        <v>2</v>
      </c>
      <c r="D125">
        <v>0</v>
      </c>
    </row>
    <row r="126" spans="1:4" x14ac:dyDescent="0.2">
      <c r="A126" t="s">
        <v>44</v>
      </c>
      <c r="B126" t="s">
        <v>42</v>
      </c>
      <c r="C126">
        <v>2</v>
      </c>
      <c r="D126">
        <v>40000</v>
      </c>
    </row>
    <row r="127" spans="1:4" x14ac:dyDescent="0.2">
      <c r="A127" t="s">
        <v>45</v>
      </c>
      <c r="B127" t="s">
        <v>42</v>
      </c>
      <c r="C127">
        <v>2</v>
      </c>
      <c r="D127">
        <v>0</v>
      </c>
    </row>
    <row r="128" spans="1:4" x14ac:dyDescent="0.2">
      <c r="A128" t="s">
        <v>46</v>
      </c>
      <c r="B128" t="s">
        <v>42</v>
      </c>
      <c r="C128">
        <v>2</v>
      </c>
      <c r="D128">
        <v>40000</v>
      </c>
    </row>
    <row r="129" spans="1:4" x14ac:dyDescent="0.2">
      <c r="A129" t="s">
        <v>47</v>
      </c>
      <c r="B129" t="s">
        <v>42</v>
      </c>
      <c r="C129">
        <v>2</v>
      </c>
      <c r="D129">
        <v>0</v>
      </c>
    </row>
    <row r="130" spans="1:4" x14ac:dyDescent="0.2">
      <c r="A130" t="s">
        <v>48</v>
      </c>
      <c r="B130" t="s">
        <v>42</v>
      </c>
      <c r="C130">
        <v>2</v>
      </c>
      <c r="D130">
        <v>0</v>
      </c>
    </row>
    <row r="131" spans="1:4" x14ac:dyDescent="0.2">
      <c r="A131" t="s">
        <v>49</v>
      </c>
      <c r="B131" t="s">
        <v>42</v>
      </c>
      <c r="C131">
        <v>2</v>
      </c>
      <c r="D131">
        <v>40000</v>
      </c>
    </row>
    <row r="132" spans="1:4" x14ac:dyDescent="0.2">
      <c r="A132" t="s">
        <v>43</v>
      </c>
      <c r="B132" t="s">
        <v>62</v>
      </c>
      <c r="C132">
        <v>2</v>
      </c>
      <c r="D132">
        <v>40000</v>
      </c>
    </row>
    <row r="133" spans="1:4" x14ac:dyDescent="0.2">
      <c r="A133" t="s">
        <v>44</v>
      </c>
      <c r="B133" t="s">
        <v>62</v>
      </c>
      <c r="C133">
        <v>2</v>
      </c>
      <c r="D133">
        <v>40000</v>
      </c>
    </row>
    <row r="134" spans="1:4" x14ac:dyDescent="0.2">
      <c r="A134" t="s">
        <v>44</v>
      </c>
      <c r="B134" t="s">
        <v>43</v>
      </c>
      <c r="C134">
        <v>2</v>
      </c>
      <c r="D134">
        <v>0</v>
      </c>
    </row>
    <row r="135" spans="1:4" x14ac:dyDescent="0.2">
      <c r="A135" t="s">
        <v>45</v>
      </c>
      <c r="B135" t="s">
        <v>43</v>
      </c>
      <c r="C135">
        <v>2</v>
      </c>
      <c r="D135">
        <v>0</v>
      </c>
    </row>
    <row r="136" spans="1:4" x14ac:dyDescent="0.2">
      <c r="A136" t="s">
        <v>46</v>
      </c>
      <c r="B136" t="s">
        <v>43</v>
      </c>
      <c r="C136">
        <v>2</v>
      </c>
      <c r="D136">
        <v>0</v>
      </c>
    </row>
    <row r="137" spans="1:4" x14ac:dyDescent="0.2">
      <c r="A137" t="s">
        <v>47</v>
      </c>
      <c r="B137" t="s">
        <v>43</v>
      </c>
      <c r="C137">
        <v>2</v>
      </c>
      <c r="D137">
        <v>0</v>
      </c>
    </row>
    <row r="138" spans="1:4" x14ac:dyDescent="0.2">
      <c r="A138" t="s">
        <v>48</v>
      </c>
      <c r="B138" t="s">
        <v>43</v>
      </c>
      <c r="C138">
        <v>2</v>
      </c>
      <c r="D138">
        <v>0</v>
      </c>
    </row>
    <row r="139" spans="1:4" x14ac:dyDescent="0.2">
      <c r="A139" t="s">
        <v>49</v>
      </c>
      <c r="B139" t="s">
        <v>43</v>
      </c>
      <c r="C139">
        <v>2</v>
      </c>
      <c r="D139">
        <v>0</v>
      </c>
    </row>
    <row r="140" spans="1:4" x14ac:dyDescent="0.2">
      <c r="A140" t="s">
        <v>45</v>
      </c>
      <c r="B140" t="s">
        <v>44</v>
      </c>
      <c r="C140">
        <v>2</v>
      </c>
      <c r="D140">
        <v>0</v>
      </c>
    </row>
    <row r="141" spans="1:4" x14ac:dyDescent="0.2">
      <c r="A141" t="s">
        <v>46</v>
      </c>
      <c r="B141" t="s">
        <v>44</v>
      </c>
      <c r="C141">
        <v>2</v>
      </c>
      <c r="D141">
        <v>0</v>
      </c>
    </row>
    <row r="142" spans="1:4" x14ac:dyDescent="0.2">
      <c r="A142" t="s">
        <v>47</v>
      </c>
      <c r="B142" t="s">
        <v>44</v>
      </c>
      <c r="C142">
        <v>2</v>
      </c>
      <c r="D142">
        <v>0</v>
      </c>
    </row>
    <row r="143" spans="1:4" x14ac:dyDescent="0.2">
      <c r="A143" t="s">
        <v>48</v>
      </c>
      <c r="B143" t="s">
        <v>44</v>
      </c>
      <c r="C143">
        <v>2</v>
      </c>
      <c r="D143">
        <v>0</v>
      </c>
    </row>
    <row r="144" spans="1:4" x14ac:dyDescent="0.2">
      <c r="A144" t="s">
        <v>49</v>
      </c>
      <c r="B144" t="s">
        <v>44</v>
      </c>
      <c r="C144">
        <v>2</v>
      </c>
      <c r="D144">
        <v>0</v>
      </c>
    </row>
    <row r="145" spans="1:4" x14ac:dyDescent="0.2">
      <c r="A145" t="s">
        <v>46</v>
      </c>
      <c r="B145" t="s">
        <v>45</v>
      </c>
      <c r="C145">
        <v>2</v>
      </c>
      <c r="D145">
        <v>40000</v>
      </c>
    </row>
    <row r="146" spans="1:4" x14ac:dyDescent="0.2">
      <c r="A146" t="s">
        <v>47</v>
      </c>
      <c r="B146" t="s">
        <v>45</v>
      </c>
      <c r="C146">
        <v>2</v>
      </c>
      <c r="D146">
        <v>0</v>
      </c>
    </row>
    <row r="147" spans="1:4" x14ac:dyDescent="0.2">
      <c r="A147" t="s">
        <v>48</v>
      </c>
      <c r="B147" t="s">
        <v>45</v>
      </c>
      <c r="C147">
        <v>2</v>
      </c>
      <c r="D147">
        <v>40000</v>
      </c>
    </row>
    <row r="148" spans="1:4" x14ac:dyDescent="0.2">
      <c r="A148" t="s">
        <v>49</v>
      </c>
      <c r="B148" t="s">
        <v>45</v>
      </c>
      <c r="C148">
        <v>2</v>
      </c>
      <c r="D148">
        <v>40000</v>
      </c>
    </row>
    <row r="149" spans="1:4" x14ac:dyDescent="0.2">
      <c r="A149" t="s">
        <v>47</v>
      </c>
      <c r="B149" t="s">
        <v>46</v>
      </c>
      <c r="C149">
        <v>2</v>
      </c>
      <c r="D149">
        <v>40000</v>
      </c>
    </row>
    <row r="150" spans="1:4" x14ac:dyDescent="0.2">
      <c r="A150" t="s">
        <v>48</v>
      </c>
      <c r="B150" t="s">
        <v>46</v>
      </c>
      <c r="C150">
        <v>2</v>
      </c>
      <c r="D150">
        <v>40000</v>
      </c>
    </row>
    <row r="151" spans="1:4" x14ac:dyDescent="0.2">
      <c r="A151" t="s">
        <v>49</v>
      </c>
      <c r="B151" t="s">
        <v>46</v>
      </c>
      <c r="C151">
        <v>2</v>
      </c>
      <c r="D151">
        <v>40000</v>
      </c>
    </row>
    <row r="152" spans="1:4" x14ac:dyDescent="0.2">
      <c r="A152" t="s">
        <v>48</v>
      </c>
      <c r="B152" t="s">
        <v>47</v>
      </c>
      <c r="C152">
        <v>2</v>
      </c>
      <c r="D152">
        <v>40000</v>
      </c>
    </row>
    <row r="153" spans="1:4" x14ac:dyDescent="0.2">
      <c r="A153" t="s">
        <v>49</v>
      </c>
      <c r="B153" t="s">
        <v>47</v>
      </c>
      <c r="C153">
        <v>2</v>
      </c>
      <c r="D153">
        <v>40000</v>
      </c>
    </row>
    <row r="154" spans="1:4" x14ac:dyDescent="0.2">
      <c r="A154" t="s">
        <v>49</v>
      </c>
      <c r="B154" t="s">
        <v>48</v>
      </c>
      <c r="C154">
        <v>2</v>
      </c>
      <c r="D154">
        <v>40000</v>
      </c>
    </row>
    <row r="155" spans="1:4" x14ac:dyDescent="0.2">
      <c r="A155" t="s">
        <v>42</v>
      </c>
      <c r="B155" t="s">
        <v>5</v>
      </c>
      <c r="C155">
        <v>2</v>
      </c>
      <c r="D155">
        <v>40000</v>
      </c>
    </row>
    <row r="156" spans="1:4" x14ac:dyDescent="0.2">
      <c r="A156" t="s">
        <v>62</v>
      </c>
      <c r="B156" t="s">
        <v>5</v>
      </c>
      <c r="C156">
        <v>2</v>
      </c>
      <c r="D156">
        <v>40000</v>
      </c>
    </row>
    <row r="157" spans="1:4" x14ac:dyDescent="0.2">
      <c r="A157" t="s">
        <v>43</v>
      </c>
      <c r="B157" t="s">
        <v>3</v>
      </c>
      <c r="C157">
        <v>2</v>
      </c>
      <c r="D157">
        <v>40000</v>
      </c>
    </row>
    <row r="158" spans="1:4" x14ac:dyDescent="0.2">
      <c r="A158" t="s">
        <v>43</v>
      </c>
      <c r="B158" t="s">
        <v>4</v>
      </c>
      <c r="C158">
        <v>2</v>
      </c>
      <c r="D158">
        <v>40000</v>
      </c>
    </row>
    <row r="159" spans="1:4" x14ac:dyDescent="0.2">
      <c r="A159" t="s">
        <v>44</v>
      </c>
      <c r="B159" t="s">
        <v>4</v>
      </c>
      <c r="C159">
        <v>2</v>
      </c>
      <c r="D159">
        <v>40000</v>
      </c>
    </row>
    <row r="160" spans="1:4" x14ac:dyDescent="0.2">
      <c r="A160" t="s">
        <v>45</v>
      </c>
      <c r="B160" t="s">
        <v>4</v>
      </c>
      <c r="C160">
        <v>2</v>
      </c>
      <c r="D160">
        <v>40000</v>
      </c>
    </row>
    <row r="161" spans="1:4" x14ac:dyDescent="0.2">
      <c r="A161" t="s">
        <v>45</v>
      </c>
      <c r="B161" t="s">
        <v>1</v>
      </c>
      <c r="C161">
        <v>2</v>
      </c>
      <c r="D161">
        <v>40000</v>
      </c>
    </row>
    <row r="162" spans="1:4" x14ac:dyDescent="0.2">
      <c r="A162" t="s">
        <v>46</v>
      </c>
      <c r="B162" t="s">
        <v>2</v>
      </c>
      <c r="C162">
        <v>2</v>
      </c>
      <c r="D162">
        <v>40000</v>
      </c>
    </row>
    <row r="163" spans="1:4" x14ac:dyDescent="0.2">
      <c r="A163" t="s">
        <v>47</v>
      </c>
      <c r="B163" t="s">
        <v>61</v>
      </c>
      <c r="C163">
        <v>2</v>
      </c>
      <c r="D163">
        <v>40000</v>
      </c>
    </row>
    <row r="164" spans="1:4" x14ac:dyDescent="0.2">
      <c r="A164" t="s">
        <v>48</v>
      </c>
      <c r="B164" t="s">
        <v>61</v>
      </c>
      <c r="C164">
        <v>2</v>
      </c>
      <c r="D164">
        <v>40000</v>
      </c>
    </row>
    <row r="165" spans="1:4" x14ac:dyDescent="0.2">
      <c r="A165" t="s">
        <v>49</v>
      </c>
      <c r="B165" t="s">
        <v>61</v>
      </c>
      <c r="C165">
        <v>2</v>
      </c>
      <c r="D165">
        <v>40000</v>
      </c>
    </row>
    <row r="166" spans="1:4" x14ac:dyDescent="0.2">
      <c r="A166" t="s">
        <v>62</v>
      </c>
      <c r="B166" t="s">
        <v>42</v>
      </c>
      <c r="C166">
        <v>3</v>
      </c>
      <c r="D166">
        <v>40000</v>
      </c>
    </row>
    <row r="167" spans="1:4" x14ac:dyDescent="0.2">
      <c r="A167" t="s">
        <v>43</v>
      </c>
      <c r="B167" t="s">
        <v>42</v>
      </c>
      <c r="C167">
        <v>3</v>
      </c>
      <c r="D167">
        <v>0</v>
      </c>
    </row>
    <row r="168" spans="1:4" x14ac:dyDescent="0.2">
      <c r="A168" t="s">
        <v>44</v>
      </c>
      <c r="B168" t="s">
        <v>42</v>
      </c>
      <c r="C168">
        <v>3</v>
      </c>
      <c r="D168">
        <v>40000</v>
      </c>
    </row>
    <row r="169" spans="1:4" x14ac:dyDescent="0.2">
      <c r="A169" t="s">
        <v>45</v>
      </c>
      <c r="B169" t="s">
        <v>42</v>
      </c>
      <c r="C169">
        <v>3</v>
      </c>
      <c r="D169">
        <v>0</v>
      </c>
    </row>
    <row r="170" spans="1:4" x14ac:dyDescent="0.2">
      <c r="A170" t="s">
        <v>46</v>
      </c>
      <c r="B170" t="s">
        <v>42</v>
      </c>
      <c r="C170">
        <v>3</v>
      </c>
      <c r="D170">
        <v>40000</v>
      </c>
    </row>
    <row r="171" spans="1:4" x14ac:dyDescent="0.2">
      <c r="A171" t="s">
        <v>47</v>
      </c>
      <c r="B171" t="s">
        <v>42</v>
      </c>
      <c r="C171">
        <v>3</v>
      </c>
      <c r="D171">
        <v>0</v>
      </c>
    </row>
    <row r="172" spans="1:4" x14ac:dyDescent="0.2">
      <c r="A172" t="s">
        <v>48</v>
      </c>
      <c r="B172" t="s">
        <v>42</v>
      </c>
      <c r="C172">
        <v>3</v>
      </c>
      <c r="D172">
        <v>0</v>
      </c>
    </row>
    <row r="173" spans="1:4" x14ac:dyDescent="0.2">
      <c r="A173" t="s">
        <v>49</v>
      </c>
      <c r="B173" t="s">
        <v>42</v>
      </c>
      <c r="C173">
        <v>3</v>
      </c>
      <c r="D173">
        <v>40000</v>
      </c>
    </row>
    <row r="174" spans="1:4" x14ac:dyDescent="0.2">
      <c r="A174" t="s">
        <v>43</v>
      </c>
      <c r="B174" t="s">
        <v>62</v>
      </c>
      <c r="C174">
        <v>3</v>
      </c>
      <c r="D174">
        <v>40000</v>
      </c>
    </row>
    <row r="175" spans="1:4" x14ac:dyDescent="0.2">
      <c r="A175" t="s">
        <v>44</v>
      </c>
      <c r="B175" t="s">
        <v>62</v>
      </c>
      <c r="C175">
        <v>3</v>
      </c>
      <c r="D175">
        <v>40000</v>
      </c>
    </row>
    <row r="176" spans="1:4" x14ac:dyDescent="0.2">
      <c r="A176" t="s">
        <v>44</v>
      </c>
      <c r="B176" t="s">
        <v>43</v>
      </c>
      <c r="C176">
        <v>3</v>
      </c>
      <c r="D176">
        <v>0</v>
      </c>
    </row>
    <row r="177" spans="1:4" x14ac:dyDescent="0.2">
      <c r="A177" t="s">
        <v>45</v>
      </c>
      <c r="B177" t="s">
        <v>43</v>
      </c>
      <c r="C177">
        <v>3</v>
      </c>
      <c r="D177">
        <v>0</v>
      </c>
    </row>
    <row r="178" spans="1:4" x14ac:dyDescent="0.2">
      <c r="A178" t="s">
        <v>46</v>
      </c>
      <c r="B178" t="s">
        <v>43</v>
      </c>
      <c r="C178">
        <v>3</v>
      </c>
      <c r="D178">
        <v>0</v>
      </c>
    </row>
    <row r="179" spans="1:4" x14ac:dyDescent="0.2">
      <c r="A179" t="s">
        <v>47</v>
      </c>
      <c r="B179" t="s">
        <v>43</v>
      </c>
      <c r="C179">
        <v>3</v>
      </c>
      <c r="D179">
        <v>0</v>
      </c>
    </row>
    <row r="180" spans="1:4" x14ac:dyDescent="0.2">
      <c r="A180" t="s">
        <v>48</v>
      </c>
      <c r="B180" t="s">
        <v>43</v>
      </c>
      <c r="C180">
        <v>3</v>
      </c>
      <c r="D180">
        <v>0</v>
      </c>
    </row>
    <row r="181" spans="1:4" x14ac:dyDescent="0.2">
      <c r="A181" t="s">
        <v>49</v>
      </c>
      <c r="B181" t="s">
        <v>43</v>
      </c>
      <c r="C181">
        <v>3</v>
      </c>
      <c r="D181">
        <v>0</v>
      </c>
    </row>
    <row r="182" spans="1:4" x14ac:dyDescent="0.2">
      <c r="A182" t="s">
        <v>45</v>
      </c>
      <c r="B182" t="s">
        <v>44</v>
      </c>
      <c r="C182">
        <v>3</v>
      </c>
      <c r="D182">
        <v>0</v>
      </c>
    </row>
    <row r="183" spans="1:4" x14ac:dyDescent="0.2">
      <c r="A183" t="s">
        <v>46</v>
      </c>
      <c r="B183" t="s">
        <v>44</v>
      </c>
      <c r="C183">
        <v>3</v>
      </c>
      <c r="D183">
        <v>0</v>
      </c>
    </row>
    <row r="184" spans="1:4" x14ac:dyDescent="0.2">
      <c r="A184" t="s">
        <v>47</v>
      </c>
      <c r="B184" t="s">
        <v>44</v>
      </c>
      <c r="C184">
        <v>3</v>
      </c>
      <c r="D184">
        <v>0</v>
      </c>
    </row>
    <row r="185" spans="1:4" x14ac:dyDescent="0.2">
      <c r="A185" t="s">
        <v>48</v>
      </c>
      <c r="B185" t="s">
        <v>44</v>
      </c>
      <c r="C185">
        <v>3</v>
      </c>
      <c r="D185">
        <v>0</v>
      </c>
    </row>
    <row r="186" spans="1:4" x14ac:dyDescent="0.2">
      <c r="A186" t="s">
        <v>49</v>
      </c>
      <c r="B186" t="s">
        <v>44</v>
      </c>
      <c r="C186">
        <v>3</v>
      </c>
      <c r="D186">
        <v>0</v>
      </c>
    </row>
    <row r="187" spans="1:4" x14ac:dyDescent="0.2">
      <c r="A187" t="s">
        <v>46</v>
      </c>
      <c r="B187" t="s">
        <v>45</v>
      </c>
      <c r="C187">
        <v>3</v>
      </c>
      <c r="D187">
        <v>40000</v>
      </c>
    </row>
    <row r="188" spans="1:4" x14ac:dyDescent="0.2">
      <c r="A188" t="s">
        <v>47</v>
      </c>
      <c r="B188" t="s">
        <v>45</v>
      </c>
      <c r="C188">
        <v>3</v>
      </c>
      <c r="D188">
        <v>0</v>
      </c>
    </row>
    <row r="189" spans="1:4" x14ac:dyDescent="0.2">
      <c r="A189" t="s">
        <v>48</v>
      </c>
      <c r="B189" t="s">
        <v>45</v>
      </c>
      <c r="C189">
        <v>3</v>
      </c>
      <c r="D189">
        <v>40000</v>
      </c>
    </row>
    <row r="190" spans="1:4" x14ac:dyDescent="0.2">
      <c r="A190" t="s">
        <v>49</v>
      </c>
      <c r="B190" t="s">
        <v>45</v>
      </c>
      <c r="C190">
        <v>3</v>
      </c>
      <c r="D190">
        <v>40000</v>
      </c>
    </row>
    <row r="191" spans="1:4" x14ac:dyDescent="0.2">
      <c r="A191" t="s">
        <v>47</v>
      </c>
      <c r="B191" t="s">
        <v>46</v>
      </c>
      <c r="C191">
        <v>3</v>
      </c>
      <c r="D191">
        <v>40000</v>
      </c>
    </row>
    <row r="192" spans="1:4" x14ac:dyDescent="0.2">
      <c r="A192" t="s">
        <v>48</v>
      </c>
      <c r="B192" t="s">
        <v>46</v>
      </c>
      <c r="C192">
        <v>3</v>
      </c>
      <c r="D192">
        <v>40000</v>
      </c>
    </row>
    <row r="193" spans="1:4" x14ac:dyDescent="0.2">
      <c r="A193" t="s">
        <v>49</v>
      </c>
      <c r="B193" t="s">
        <v>46</v>
      </c>
      <c r="C193">
        <v>3</v>
      </c>
      <c r="D193">
        <v>40000</v>
      </c>
    </row>
    <row r="194" spans="1:4" x14ac:dyDescent="0.2">
      <c r="A194" t="s">
        <v>48</v>
      </c>
      <c r="B194" t="s">
        <v>47</v>
      </c>
      <c r="C194">
        <v>3</v>
      </c>
      <c r="D194">
        <v>40000</v>
      </c>
    </row>
    <row r="195" spans="1:4" x14ac:dyDescent="0.2">
      <c r="A195" t="s">
        <v>49</v>
      </c>
      <c r="B195" t="s">
        <v>47</v>
      </c>
      <c r="C195">
        <v>3</v>
      </c>
      <c r="D195">
        <v>40000</v>
      </c>
    </row>
    <row r="196" spans="1:4" x14ac:dyDescent="0.2">
      <c r="A196" t="s">
        <v>49</v>
      </c>
      <c r="B196" t="s">
        <v>48</v>
      </c>
      <c r="C196">
        <v>3</v>
      </c>
      <c r="D196">
        <v>40000</v>
      </c>
    </row>
    <row r="197" spans="1:4" x14ac:dyDescent="0.2">
      <c r="A197" t="s">
        <v>42</v>
      </c>
      <c r="B197" t="s">
        <v>5</v>
      </c>
      <c r="C197">
        <v>3</v>
      </c>
      <c r="D197">
        <v>40000</v>
      </c>
    </row>
    <row r="198" spans="1:4" x14ac:dyDescent="0.2">
      <c r="A198" t="s">
        <v>62</v>
      </c>
      <c r="B198" t="s">
        <v>5</v>
      </c>
      <c r="C198">
        <v>3</v>
      </c>
      <c r="D198">
        <v>40000</v>
      </c>
    </row>
    <row r="199" spans="1:4" x14ac:dyDescent="0.2">
      <c r="A199" t="s">
        <v>43</v>
      </c>
      <c r="B199" t="s">
        <v>3</v>
      </c>
      <c r="C199">
        <v>3</v>
      </c>
      <c r="D199">
        <v>40000</v>
      </c>
    </row>
    <row r="200" spans="1:4" x14ac:dyDescent="0.2">
      <c r="A200" t="s">
        <v>43</v>
      </c>
      <c r="B200" t="s">
        <v>4</v>
      </c>
      <c r="C200">
        <v>3</v>
      </c>
      <c r="D200">
        <v>40000</v>
      </c>
    </row>
    <row r="201" spans="1:4" x14ac:dyDescent="0.2">
      <c r="A201" t="s">
        <v>44</v>
      </c>
      <c r="B201" t="s">
        <v>4</v>
      </c>
      <c r="C201">
        <v>3</v>
      </c>
      <c r="D201">
        <v>40000</v>
      </c>
    </row>
    <row r="202" spans="1:4" x14ac:dyDescent="0.2">
      <c r="A202" t="s">
        <v>45</v>
      </c>
      <c r="B202" t="s">
        <v>4</v>
      </c>
      <c r="C202">
        <v>3</v>
      </c>
      <c r="D202">
        <v>40000</v>
      </c>
    </row>
    <row r="203" spans="1:4" x14ac:dyDescent="0.2">
      <c r="A203" t="s">
        <v>45</v>
      </c>
      <c r="B203" t="s">
        <v>1</v>
      </c>
      <c r="C203">
        <v>3</v>
      </c>
      <c r="D203">
        <v>40000</v>
      </c>
    </row>
    <row r="204" spans="1:4" x14ac:dyDescent="0.2">
      <c r="A204" t="s">
        <v>46</v>
      </c>
      <c r="B204" t="s">
        <v>2</v>
      </c>
      <c r="C204">
        <v>3</v>
      </c>
      <c r="D204">
        <v>40000</v>
      </c>
    </row>
    <row r="205" spans="1:4" x14ac:dyDescent="0.2">
      <c r="A205" t="s">
        <v>47</v>
      </c>
      <c r="B205" t="s">
        <v>61</v>
      </c>
      <c r="C205">
        <v>3</v>
      </c>
      <c r="D205">
        <v>40000</v>
      </c>
    </row>
    <row r="206" spans="1:4" x14ac:dyDescent="0.2">
      <c r="A206" t="s">
        <v>48</v>
      </c>
      <c r="B206" t="s">
        <v>61</v>
      </c>
      <c r="C206">
        <v>3</v>
      </c>
      <c r="D206">
        <v>40000</v>
      </c>
    </row>
    <row r="207" spans="1:4" x14ac:dyDescent="0.2">
      <c r="A207" t="s">
        <v>49</v>
      </c>
      <c r="B207" t="s">
        <v>61</v>
      </c>
      <c r="C207">
        <v>3</v>
      </c>
      <c r="D207">
        <v>40000</v>
      </c>
    </row>
    <row r="208" spans="1:4" x14ac:dyDescent="0.2">
      <c r="A208" t="s">
        <v>62</v>
      </c>
      <c r="B208" t="s">
        <v>42</v>
      </c>
      <c r="C208">
        <v>4</v>
      </c>
      <c r="D208">
        <v>40000</v>
      </c>
    </row>
    <row r="209" spans="1:4" x14ac:dyDescent="0.2">
      <c r="A209" t="s">
        <v>43</v>
      </c>
      <c r="B209" t="s">
        <v>42</v>
      </c>
      <c r="C209">
        <v>4</v>
      </c>
      <c r="D209">
        <v>0</v>
      </c>
    </row>
    <row r="210" spans="1:4" x14ac:dyDescent="0.2">
      <c r="A210" t="s">
        <v>44</v>
      </c>
      <c r="B210" t="s">
        <v>42</v>
      </c>
      <c r="C210">
        <v>4</v>
      </c>
      <c r="D210">
        <v>40000</v>
      </c>
    </row>
    <row r="211" spans="1:4" x14ac:dyDescent="0.2">
      <c r="A211" t="s">
        <v>45</v>
      </c>
      <c r="B211" t="s">
        <v>42</v>
      </c>
      <c r="C211">
        <v>4</v>
      </c>
      <c r="D211">
        <v>0</v>
      </c>
    </row>
    <row r="212" spans="1:4" x14ac:dyDescent="0.2">
      <c r="A212" t="s">
        <v>46</v>
      </c>
      <c r="B212" t="s">
        <v>42</v>
      </c>
      <c r="C212">
        <v>4</v>
      </c>
      <c r="D212">
        <v>40000</v>
      </c>
    </row>
    <row r="213" spans="1:4" x14ac:dyDescent="0.2">
      <c r="A213" t="s">
        <v>47</v>
      </c>
      <c r="B213" t="s">
        <v>42</v>
      </c>
      <c r="C213">
        <v>4</v>
      </c>
      <c r="D213">
        <v>0</v>
      </c>
    </row>
    <row r="214" spans="1:4" x14ac:dyDescent="0.2">
      <c r="A214" t="s">
        <v>48</v>
      </c>
      <c r="B214" t="s">
        <v>42</v>
      </c>
      <c r="C214">
        <v>4</v>
      </c>
      <c r="D214">
        <v>0</v>
      </c>
    </row>
    <row r="215" spans="1:4" x14ac:dyDescent="0.2">
      <c r="A215" t="s">
        <v>49</v>
      </c>
      <c r="B215" t="s">
        <v>42</v>
      </c>
      <c r="C215">
        <v>4</v>
      </c>
      <c r="D215">
        <v>40000</v>
      </c>
    </row>
    <row r="216" spans="1:4" x14ac:dyDescent="0.2">
      <c r="A216" t="s">
        <v>43</v>
      </c>
      <c r="B216" t="s">
        <v>62</v>
      </c>
      <c r="C216">
        <v>4</v>
      </c>
      <c r="D216">
        <v>40000</v>
      </c>
    </row>
    <row r="217" spans="1:4" x14ac:dyDescent="0.2">
      <c r="A217" t="s">
        <v>44</v>
      </c>
      <c r="B217" t="s">
        <v>62</v>
      </c>
      <c r="C217">
        <v>4</v>
      </c>
      <c r="D217">
        <v>40000</v>
      </c>
    </row>
    <row r="218" spans="1:4" x14ac:dyDescent="0.2">
      <c r="A218" t="s">
        <v>44</v>
      </c>
      <c r="B218" t="s">
        <v>43</v>
      </c>
      <c r="C218">
        <v>4</v>
      </c>
      <c r="D218">
        <v>0</v>
      </c>
    </row>
    <row r="219" spans="1:4" x14ac:dyDescent="0.2">
      <c r="A219" t="s">
        <v>45</v>
      </c>
      <c r="B219" t="s">
        <v>43</v>
      </c>
      <c r="C219">
        <v>4</v>
      </c>
      <c r="D219">
        <v>0</v>
      </c>
    </row>
    <row r="220" spans="1:4" x14ac:dyDescent="0.2">
      <c r="A220" t="s">
        <v>46</v>
      </c>
      <c r="B220" t="s">
        <v>43</v>
      </c>
      <c r="C220">
        <v>4</v>
      </c>
      <c r="D220">
        <v>0</v>
      </c>
    </row>
    <row r="221" spans="1:4" x14ac:dyDescent="0.2">
      <c r="A221" t="s">
        <v>47</v>
      </c>
      <c r="B221" t="s">
        <v>43</v>
      </c>
      <c r="C221">
        <v>4</v>
      </c>
      <c r="D221">
        <v>0</v>
      </c>
    </row>
    <row r="222" spans="1:4" x14ac:dyDescent="0.2">
      <c r="A222" t="s">
        <v>48</v>
      </c>
      <c r="B222" t="s">
        <v>43</v>
      </c>
      <c r="C222">
        <v>4</v>
      </c>
      <c r="D222">
        <v>0</v>
      </c>
    </row>
    <row r="223" spans="1:4" x14ac:dyDescent="0.2">
      <c r="A223" t="s">
        <v>49</v>
      </c>
      <c r="B223" t="s">
        <v>43</v>
      </c>
      <c r="C223">
        <v>4</v>
      </c>
      <c r="D223">
        <v>0</v>
      </c>
    </row>
    <row r="224" spans="1:4" x14ac:dyDescent="0.2">
      <c r="A224" t="s">
        <v>45</v>
      </c>
      <c r="B224" t="s">
        <v>44</v>
      </c>
      <c r="C224">
        <v>4</v>
      </c>
      <c r="D224">
        <v>0</v>
      </c>
    </row>
    <row r="225" spans="1:4" x14ac:dyDescent="0.2">
      <c r="A225" t="s">
        <v>46</v>
      </c>
      <c r="B225" t="s">
        <v>44</v>
      </c>
      <c r="C225">
        <v>4</v>
      </c>
      <c r="D225">
        <v>0</v>
      </c>
    </row>
    <row r="226" spans="1:4" x14ac:dyDescent="0.2">
      <c r="A226" t="s">
        <v>47</v>
      </c>
      <c r="B226" t="s">
        <v>44</v>
      </c>
      <c r="C226">
        <v>4</v>
      </c>
      <c r="D226">
        <v>0</v>
      </c>
    </row>
    <row r="227" spans="1:4" x14ac:dyDescent="0.2">
      <c r="A227" t="s">
        <v>48</v>
      </c>
      <c r="B227" t="s">
        <v>44</v>
      </c>
      <c r="C227">
        <v>4</v>
      </c>
      <c r="D227">
        <v>0</v>
      </c>
    </row>
    <row r="228" spans="1:4" x14ac:dyDescent="0.2">
      <c r="A228" t="s">
        <v>49</v>
      </c>
      <c r="B228" t="s">
        <v>44</v>
      </c>
      <c r="C228">
        <v>4</v>
      </c>
      <c r="D228">
        <v>0</v>
      </c>
    </row>
    <row r="229" spans="1:4" x14ac:dyDescent="0.2">
      <c r="A229" t="s">
        <v>46</v>
      </c>
      <c r="B229" t="s">
        <v>45</v>
      </c>
      <c r="C229">
        <v>4</v>
      </c>
      <c r="D229">
        <v>40000</v>
      </c>
    </row>
    <row r="230" spans="1:4" x14ac:dyDescent="0.2">
      <c r="A230" t="s">
        <v>47</v>
      </c>
      <c r="B230" t="s">
        <v>45</v>
      </c>
      <c r="C230">
        <v>4</v>
      </c>
      <c r="D230">
        <v>0</v>
      </c>
    </row>
    <row r="231" spans="1:4" x14ac:dyDescent="0.2">
      <c r="A231" t="s">
        <v>48</v>
      </c>
      <c r="B231" t="s">
        <v>45</v>
      </c>
      <c r="C231">
        <v>4</v>
      </c>
      <c r="D231">
        <v>40000</v>
      </c>
    </row>
    <row r="232" spans="1:4" x14ac:dyDescent="0.2">
      <c r="A232" t="s">
        <v>49</v>
      </c>
      <c r="B232" t="s">
        <v>45</v>
      </c>
      <c r="C232">
        <v>4</v>
      </c>
      <c r="D232">
        <v>40000</v>
      </c>
    </row>
    <row r="233" spans="1:4" x14ac:dyDescent="0.2">
      <c r="A233" t="s">
        <v>47</v>
      </c>
      <c r="B233" t="s">
        <v>46</v>
      </c>
      <c r="C233">
        <v>4</v>
      </c>
      <c r="D233">
        <v>40000</v>
      </c>
    </row>
    <row r="234" spans="1:4" x14ac:dyDescent="0.2">
      <c r="A234" t="s">
        <v>48</v>
      </c>
      <c r="B234" t="s">
        <v>46</v>
      </c>
      <c r="C234">
        <v>4</v>
      </c>
      <c r="D234">
        <v>40000</v>
      </c>
    </row>
    <row r="235" spans="1:4" x14ac:dyDescent="0.2">
      <c r="A235" t="s">
        <v>49</v>
      </c>
      <c r="B235" t="s">
        <v>46</v>
      </c>
      <c r="C235">
        <v>4</v>
      </c>
      <c r="D235">
        <v>40000</v>
      </c>
    </row>
    <row r="236" spans="1:4" x14ac:dyDescent="0.2">
      <c r="A236" t="s">
        <v>48</v>
      </c>
      <c r="B236" t="s">
        <v>47</v>
      </c>
      <c r="C236">
        <v>4</v>
      </c>
      <c r="D236">
        <v>40000</v>
      </c>
    </row>
    <row r="237" spans="1:4" x14ac:dyDescent="0.2">
      <c r="A237" t="s">
        <v>49</v>
      </c>
      <c r="B237" t="s">
        <v>47</v>
      </c>
      <c r="C237">
        <v>4</v>
      </c>
      <c r="D237">
        <v>40000</v>
      </c>
    </row>
    <row r="238" spans="1:4" x14ac:dyDescent="0.2">
      <c r="A238" t="s">
        <v>49</v>
      </c>
      <c r="B238" t="s">
        <v>48</v>
      </c>
      <c r="C238">
        <v>4</v>
      </c>
      <c r="D238">
        <v>40000</v>
      </c>
    </row>
    <row r="239" spans="1:4" x14ac:dyDescent="0.2">
      <c r="A239" t="s">
        <v>42</v>
      </c>
      <c r="B239" t="s">
        <v>5</v>
      </c>
      <c r="C239">
        <v>4</v>
      </c>
      <c r="D239">
        <v>40000</v>
      </c>
    </row>
    <row r="240" spans="1:4" x14ac:dyDescent="0.2">
      <c r="A240" t="s">
        <v>62</v>
      </c>
      <c r="B240" t="s">
        <v>5</v>
      </c>
      <c r="C240">
        <v>4</v>
      </c>
      <c r="D240">
        <v>40000</v>
      </c>
    </row>
    <row r="241" spans="1:4" x14ac:dyDescent="0.2">
      <c r="A241" t="s">
        <v>43</v>
      </c>
      <c r="B241" t="s">
        <v>3</v>
      </c>
      <c r="C241">
        <v>4</v>
      </c>
      <c r="D241">
        <v>40000</v>
      </c>
    </row>
    <row r="242" spans="1:4" x14ac:dyDescent="0.2">
      <c r="A242" t="s">
        <v>43</v>
      </c>
      <c r="B242" t="s">
        <v>4</v>
      </c>
      <c r="C242">
        <v>4</v>
      </c>
      <c r="D242">
        <v>40000</v>
      </c>
    </row>
    <row r="243" spans="1:4" x14ac:dyDescent="0.2">
      <c r="A243" t="s">
        <v>44</v>
      </c>
      <c r="B243" t="s">
        <v>4</v>
      </c>
      <c r="C243">
        <v>4</v>
      </c>
      <c r="D243">
        <v>40000</v>
      </c>
    </row>
    <row r="244" spans="1:4" x14ac:dyDescent="0.2">
      <c r="A244" t="s">
        <v>45</v>
      </c>
      <c r="B244" t="s">
        <v>4</v>
      </c>
      <c r="C244">
        <v>4</v>
      </c>
      <c r="D244">
        <v>40000</v>
      </c>
    </row>
    <row r="245" spans="1:4" x14ac:dyDescent="0.2">
      <c r="A245" t="s">
        <v>45</v>
      </c>
      <c r="B245" t="s">
        <v>1</v>
      </c>
      <c r="C245">
        <v>4</v>
      </c>
      <c r="D245">
        <v>40000</v>
      </c>
    </row>
    <row r="246" spans="1:4" x14ac:dyDescent="0.2">
      <c r="A246" t="s">
        <v>46</v>
      </c>
      <c r="B246" t="s">
        <v>2</v>
      </c>
      <c r="C246">
        <v>4</v>
      </c>
      <c r="D246">
        <v>40000</v>
      </c>
    </row>
    <row r="247" spans="1:4" x14ac:dyDescent="0.2">
      <c r="A247" t="s">
        <v>47</v>
      </c>
      <c r="B247" t="s">
        <v>61</v>
      </c>
      <c r="C247">
        <v>4</v>
      </c>
      <c r="D247">
        <v>40000</v>
      </c>
    </row>
    <row r="248" spans="1:4" x14ac:dyDescent="0.2">
      <c r="A248" t="s">
        <v>48</v>
      </c>
      <c r="B248" t="s">
        <v>61</v>
      </c>
      <c r="C248">
        <v>4</v>
      </c>
      <c r="D248">
        <v>40000</v>
      </c>
    </row>
    <row r="249" spans="1:4" x14ac:dyDescent="0.2">
      <c r="A249" t="s">
        <v>49</v>
      </c>
      <c r="B249" t="s">
        <v>61</v>
      </c>
      <c r="C249">
        <v>4</v>
      </c>
      <c r="D249">
        <v>40000</v>
      </c>
    </row>
    <row r="250" spans="1:4" x14ac:dyDescent="0.2">
      <c r="A250" t="s">
        <v>62</v>
      </c>
      <c r="B250" t="s">
        <v>42</v>
      </c>
      <c r="C250">
        <v>5</v>
      </c>
      <c r="D250">
        <v>40000</v>
      </c>
    </row>
    <row r="251" spans="1:4" x14ac:dyDescent="0.2">
      <c r="A251" t="s">
        <v>43</v>
      </c>
      <c r="B251" t="s">
        <v>42</v>
      </c>
      <c r="C251">
        <v>5</v>
      </c>
      <c r="D251">
        <v>0</v>
      </c>
    </row>
    <row r="252" spans="1:4" x14ac:dyDescent="0.2">
      <c r="A252" t="s">
        <v>44</v>
      </c>
      <c r="B252" t="s">
        <v>42</v>
      </c>
      <c r="C252">
        <v>5</v>
      </c>
      <c r="D252">
        <v>40000</v>
      </c>
    </row>
    <row r="253" spans="1:4" x14ac:dyDescent="0.2">
      <c r="A253" t="s">
        <v>45</v>
      </c>
      <c r="B253" t="s">
        <v>42</v>
      </c>
      <c r="C253">
        <v>5</v>
      </c>
      <c r="D253">
        <v>0</v>
      </c>
    </row>
    <row r="254" spans="1:4" x14ac:dyDescent="0.2">
      <c r="A254" t="s">
        <v>46</v>
      </c>
      <c r="B254" t="s">
        <v>42</v>
      </c>
      <c r="C254">
        <v>5</v>
      </c>
      <c r="D254">
        <v>40000</v>
      </c>
    </row>
    <row r="255" spans="1:4" x14ac:dyDescent="0.2">
      <c r="A255" t="s">
        <v>47</v>
      </c>
      <c r="B255" t="s">
        <v>42</v>
      </c>
      <c r="C255">
        <v>5</v>
      </c>
      <c r="D255">
        <v>0</v>
      </c>
    </row>
    <row r="256" spans="1:4" x14ac:dyDescent="0.2">
      <c r="A256" t="s">
        <v>48</v>
      </c>
      <c r="B256" t="s">
        <v>42</v>
      </c>
      <c r="C256">
        <v>5</v>
      </c>
      <c r="D256">
        <v>0</v>
      </c>
    </row>
    <row r="257" spans="1:4" x14ac:dyDescent="0.2">
      <c r="A257" t="s">
        <v>49</v>
      </c>
      <c r="B257" t="s">
        <v>42</v>
      </c>
      <c r="C257">
        <v>5</v>
      </c>
      <c r="D257">
        <v>40000</v>
      </c>
    </row>
    <row r="258" spans="1:4" x14ac:dyDescent="0.2">
      <c r="A258" t="s">
        <v>43</v>
      </c>
      <c r="B258" t="s">
        <v>62</v>
      </c>
      <c r="C258">
        <v>5</v>
      </c>
      <c r="D258">
        <v>40000</v>
      </c>
    </row>
    <row r="259" spans="1:4" x14ac:dyDescent="0.2">
      <c r="A259" t="s">
        <v>44</v>
      </c>
      <c r="B259" t="s">
        <v>62</v>
      </c>
      <c r="C259">
        <v>5</v>
      </c>
      <c r="D259">
        <v>40000</v>
      </c>
    </row>
    <row r="260" spans="1:4" x14ac:dyDescent="0.2">
      <c r="A260" t="s">
        <v>44</v>
      </c>
      <c r="B260" t="s">
        <v>43</v>
      </c>
      <c r="C260">
        <v>5</v>
      </c>
      <c r="D260">
        <v>0</v>
      </c>
    </row>
    <row r="261" spans="1:4" x14ac:dyDescent="0.2">
      <c r="A261" t="s">
        <v>45</v>
      </c>
      <c r="B261" t="s">
        <v>43</v>
      </c>
      <c r="C261">
        <v>5</v>
      </c>
      <c r="D261">
        <v>0</v>
      </c>
    </row>
    <row r="262" spans="1:4" x14ac:dyDescent="0.2">
      <c r="A262" t="s">
        <v>46</v>
      </c>
      <c r="B262" t="s">
        <v>43</v>
      </c>
      <c r="C262">
        <v>5</v>
      </c>
      <c r="D262">
        <v>0</v>
      </c>
    </row>
    <row r="263" spans="1:4" x14ac:dyDescent="0.2">
      <c r="A263" t="s">
        <v>47</v>
      </c>
      <c r="B263" t="s">
        <v>43</v>
      </c>
      <c r="C263">
        <v>5</v>
      </c>
      <c r="D263">
        <v>0</v>
      </c>
    </row>
    <row r="264" spans="1:4" x14ac:dyDescent="0.2">
      <c r="A264" t="s">
        <v>48</v>
      </c>
      <c r="B264" t="s">
        <v>43</v>
      </c>
      <c r="C264">
        <v>5</v>
      </c>
      <c r="D264">
        <v>0</v>
      </c>
    </row>
    <row r="265" spans="1:4" x14ac:dyDescent="0.2">
      <c r="A265" t="s">
        <v>49</v>
      </c>
      <c r="B265" t="s">
        <v>43</v>
      </c>
      <c r="C265">
        <v>5</v>
      </c>
      <c r="D265">
        <v>0</v>
      </c>
    </row>
    <row r="266" spans="1:4" x14ac:dyDescent="0.2">
      <c r="A266" t="s">
        <v>45</v>
      </c>
      <c r="B266" t="s">
        <v>44</v>
      </c>
      <c r="C266">
        <v>5</v>
      </c>
      <c r="D266">
        <v>0</v>
      </c>
    </row>
    <row r="267" spans="1:4" x14ac:dyDescent="0.2">
      <c r="A267" t="s">
        <v>46</v>
      </c>
      <c r="B267" t="s">
        <v>44</v>
      </c>
      <c r="C267">
        <v>5</v>
      </c>
      <c r="D267">
        <v>0</v>
      </c>
    </row>
    <row r="268" spans="1:4" x14ac:dyDescent="0.2">
      <c r="A268" t="s">
        <v>47</v>
      </c>
      <c r="B268" t="s">
        <v>44</v>
      </c>
      <c r="C268">
        <v>5</v>
      </c>
      <c r="D268">
        <v>0</v>
      </c>
    </row>
    <row r="269" spans="1:4" x14ac:dyDescent="0.2">
      <c r="A269" t="s">
        <v>48</v>
      </c>
      <c r="B269" t="s">
        <v>44</v>
      </c>
      <c r="C269">
        <v>5</v>
      </c>
      <c r="D269">
        <v>0</v>
      </c>
    </row>
    <row r="270" spans="1:4" x14ac:dyDescent="0.2">
      <c r="A270" t="s">
        <v>49</v>
      </c>
      <c r="B270" t="s">
        <v>44</v>
      </c>
      <c r="C270">
        <v>5</v>
      </c>
      <c r="D270">
        <v>0</v>
      </c>
    </row>
    <row r="271" spans="1:4" x14ac:dyDescent="0.2">
      <c r="A271" t="s">
        <v>46</v>
      </c>
      <c r="B271" t="s">
        <v>45</v>
      </c>
      <c r="C271">
        <v>5</v>
      </c>
      <c r="D271">
        <v>40000</v>
      </c>
    </row>
    <row r="272" spans="1:4" x14ac:dyDescent="0.2">
      <c r="A272" t="s">
        <v>47</v>
      </c>
      <c r="B272" t="s">
        <v>45</v>
      </c>
      <c r="C272">
        <v>5</v>
      </c>
      <c r="D272">
        <v>0</v>
      </c>
    </row>
    <row r="273" spans="1:4" x14ac:dyDescent="0.2">
      <c r="A273" t="s">
        <v>48</v>
      </c>
      <c r="B273" t="s">
        <v>45</v>
      </c>
      <c r="C273">
        <v>5</v>
      </c>
      <c r="D273">
        <v>40000</v>
      </c>
    </row>
    <row r="274" spans="1:4" x14ac:dyDescent="0.2">
      <c r="A274" t="s">
        <v>49</v>
      </c>
      <c r="B274" t="s">
        <v>45</v>
      </c>
      <c r="C274">
        <v>5</v>
      </c>
      <c r="D274">
        <v>40000</v>
      </c>
    </row>
    <row r="275" spans="1:4" x14ac:dyDescent="0.2">
      <c r="A275" t="s">
        <v>47</v>
      </c>
      <c r="B275" t="s">
        <v>46</v>
      </c>
      <c r="C275">
        <v>5</v>
      </c>
      <c r="D275">
        <v>40000</v>
      </c>
    </row>
    <row r="276" spans="1:4" x14ac:dyDescent="0.2">
      <c r="A276" t="s">
        <v>48</v>
      </c>
      <c r="B276" t="s">
        <v>46</v>
      </c>
      <c r="C276">
        <v>5</v>
      </c>
      <c r="D276">
        <v>40000</v>
      </c>
    </row>
    <row r="277" spans="1:4" x14ac:dyDescent="0.2">
      <c r="A277" t="s">
        <v>49</v>
      </c>
      <c r="B277" t="s">
        <v>46</v>
      </c>
      <c r="C277">
        <v>5</v>
      </c>
      <c r="D277">
        <v>40000</v>
      </c>
    </row>
    <row r="278" spans="1:4" x14ac:dyDescent="0.2">
      <c r="A278" t="s">
        <v>48</v>
      </c>
      <c r="B278" t="s">
        <v>47</v>
      </c>
      <c r="C278">
        <v>5</v>
      </c>
      <c r="D278">
        <v>40000</v>
      </c>
    </row>
    <row r="279" spans="1:4" x14ac:dyDescent="0.2">
      <c r="A279" t="s">
        <v>49</v>
      </c>
      <c r="B279" t="s">
        <v>47</v>
      </c>
      <c r="C279">
        <v>5</v>
      </c>
      <c r="D279">
        <v>40000</v>
      </c>
    </row>
    <row r="280" spans="1:4" x14ac:dyDescent="0.2">
      <c r="A280" t="s">
        <v>49</v>
      </c>
      <c r="B280" t="s">
        <v>48</v>
      </c>
      <c r="C280">
        <v>5</v>
      </c>
      <c r="D280">
        <v>40000</v>
      </c>
    </row>
    <row r="281" spans="1:4" x14ac:dyDescent="0.2">
      <c r="A281" t="s">
        <v>42</v>
      </c>
      <c r="B281" t="s">
        <v>5</v>
      </c>
      <c r="C281">
        <v>5</v>
      </c>
      <c r="D281">
        <v>40000</v>
      </c>
    </row>
    <row r="282" spans="1:4" x14ac:dyDescent="0.2">
      <c r="A282" t="s">
        <v>62</v>
      </c>
      <c r="B282" t="s">
        <v>5</v>
      </c>
      <c r="C282">
        <v>5</v>
      </c>
      <c r="D282">
        <v>40000</v>
      </c>
    </row>
    <row r="283" spans="1:4" x14ac:dyDescent="0.2">
      <c r="A283" t="s">
        <v>43</v>
      </c>
      <c r="B283" t="s">
        <v>3</v>
      </c>
      <c r="C283">
        <v>5</v>
      </c>
      <c r="D283">
        <v>40000</v>
      </c>
    </row>
    <row r="284" spans="1:4" x14ac:dyDescent="0.2">
      <c r="A284" t="s">
        <v>43</v>
      </c>
      <c r="B284" t="s">
        <v>4</v>
      </c>
      <c r="C284">
        <v>5</v>
      </c>
      <c r="D284">
        <v>40000</v>
      </c>
    </row>
    <row r="285" spans="1:4" x14ac:dyDescent="0.2">
      <c r="A285" t="s">
        <v>44</v>
      </c>
      <c r="B285" t="s">
        <v>4</v>
      </c>
      <c r="C285">
        <v>5</v>
      </c>
      <c r="D285">
        <v>40000</v>
      </c>
    </row>
    <row r="286" spans="1:4" x14ac:dyDescent="0.2">
      <c r="A286" t="s">
        <v>45</v>
      </c>
      <c r="B286" t="s">
        <v>4</v>
      </c>
      <c r="C286">
        <v>5</v>
      </c>
      <c r="D286">
        <v>40000</v>
      </c>
    </row>
    <row r="287" spans="1:4" x14ac:dyDescent="0.2">
      <c r="A287" t="s">
        <v>45</v>
      </c>
      <c r="B287" t="s">
        <v>1</v>
      </c>
      <c r="C287">
        <v>5</v>
      </c>
      <c r="D287">
        <v>40000</v>
      </c>
    </row>
    <row r="288" spans="1:4" x14ac:dyDescent="0.2">
      <c r="A288" t="s">
        <v>46</v>
      </c>
      <c r="B288" t="s">
        <v>2</v>
      </c>
      <c r="C288">
        <v>5</v>
      </c>
      <c r="D288">
        <v>40000</v>
      </c>
    </row>
    <row r="289" spans="1:4" x14ac:dyDescent="0.2">
      <c r="A289" t="s">
        <v>47</v>
      </c>
      <c r="B289" t="s">
        <v>61</v>
      </c>
      <c r="C289">
        <v>5</v>
      </c>
      <c r="D289">
        <v>40000</v>
      </c>
    </row>
    <row r="290" spans="1:4" x14ac:dyDescent="0.2">
      <c r="A290" t="s">
        <v>48</v>
      </c>
      <c r="B290" t="s">
        <v>61</v>
      </c>
      <c r="C290">
        <v>5</v>
      </c>
      <c r="D290">
        <v>40000</v>
      </c>
    </row>
    <row r="291" spans="1:4" x14ac:dyDescent="0.2">
      <c r="A291" t="s">
        <v>49</v>
      </c>
      <c r="B291" t="s">
        <v>61</v>
      </c>
      <c r="C291">
        <v>5</v>
      </c>
      <c r="D291">
        <v>40000</v>
      </c>
    </row>
    <row r="292" spans="1:4" x14ac:dyDescent="0.2">
      <c r="A292" t="s">
        <v>62</v>
      </c>
      <c r="B292" t="s">
        <v>42</v>
      </c>
      <c r="C292">
        <v>6</v>
      </c>
      <c r="D292">
        <v>40000</v>
      </c>
    </row>
    <row r="293" spans="1:4" x14ac:dyDescent="0.2">
      <c r="A293" t="s">
        <v>43</v>
      </c>
      <c r="B293" t="s">
        <v>42</v>
      </c>
      <c r="C293">
        <v>6</v>
      </c>
      <c r="D293">
        <v>0</v>
      </c>
    </row>
    <row r="294" spans="1:4" x14ac:dyDescent="0.2">
      <c r="A294" t="s">
        <v>44</v>
      </c>
      <c r="B294" t="s">
        <v>42</v>
      </c>
      <c r="C294">
        <v>6</v>
      </c>
      <c r="D294">
        <v>40000</v>
      </c>
    </row>
    <row r="295" spans="1:4" x14ac:dyDescent="0.2">
      <c r="A295" t="s">
        <v>45</v>
      </c>
      <c r="B295" t="s">
        <v>42</v>
      </c>
      <c r="C295">
        <v>6</v>
      </c>
      <c r="D295">
        <v>0</v>
      </c>
    </row>
    <row r="296" spans="1:4" x14ac:dyDescent="0.2">
      <c r="A296" t="s">
        <v>46</v>
      </c>
      <c r="B296" t="s">
        <v>42</v>
      </c>
      <c r="C296">
        <v>6</v>
      </c>
      <c r="D296">
        <v>40000</v>
      </c>
    </row>
    <row r="297" spans="1:4" x14ac:dyDescent="0.2">
      <c r="A297" t="s">
        <v>47</v>
      </c>
      <c r="B297" t="s">
        <v>42</v>
      </c>
      <c r="C297">
        <v>6</v>
      </c>
      <c r="D297">
        <v>0</v>
      </c>
    </row>
    <row r="298" spans="1:4" x14ac:dyDescent="0.2">
      <c r="A298" t="s">
        <v>48</v>
      </c>
      <c r="B298" t="s">
        <v>42</v>
      </c>
      <c r="C298">
        <v>6</v>
      </c>
      <c r="D298">
        <v>0</v>
      </c>
    </row>
    <row r="299" spans="1:4" x14ac:dyDescent="0.2">
      <c r="A299" t="s">
        <v>49</v>
      </c>
      <c r="B299" t="s">
        <v>42</v>
      </c>
      <c r="C299">
        <v>6</v>
      </c>
      <c r="D299">
        <v>40000</v>
      </c>
    </row>
    <row r="300" spans="1:4" x14ac:dyDescent="0.2">
      <c r="A300" t="s">
        <v>43</v>
      </c>
      <c r="B300" t="s">
        <v>62</v>
      </c>
      <c r="C300">
        <v>6</v>
      </c>
      <c r="D300">
        <v>40000</v>
      </c>
    </row>
    <row r="301" spans="1:4" x14ac:dyDescent="0.2">
      <c r="A301" t="s">
        <v>44</v>
      </c>
      <c r="B301" t="s">
        <v>62</v>
      </c>
      <c r="C301">
        <v>6</v>
      </c>
      <c r="D301">
        <v>40000</v>
      </c>
    </row>
    <row r="302" spans="1:4" x14ac:dyDescent="0.2">
      <c r="A302" t="s">
        <v>44</v>
      </c>
      <c r="B302" t="s">
        <v>43</v>
      </c>
      <c r="C302">
        <v>6</v>
      </c>
      <c r="D302">
        <v>0</v>
      </c>
    </row>
    <row r="303" spans="1:4" x14ac:dyDescent="0.2">
      <c r="A303" t="s">
        <v>45</v>
      </c>
      <c r="B303" t="s">
        <v>43</v>
      </c>
      <c r="C303">
        <v>6</v>
      </c>
      <c r="D303">
        <v>0</v>
      </c>
    </row>
    <row r="304" spans="1:4" x14ac:dyDescent="0.2">
      <c r="A304" t="s">
        <v>46</v>
      </c>
      <c r="B304" t="s">
        <v>43</v>
      </c>
      <c r="C304">
        <v>6</v>
      </c>
      <c r="D304">
        <v>0</v>
      </c>
    </row>
    <row r="305" spans="1:4" x14ac:dyDescent="0.2">
      <c r="A305" t="s">
        <v>47</v>
      </c>
      <c r="B305" t="s">
        <v>43</v>
      </c>
      <c r="C305">
        <v>6</v>
      </c>
      <c r="D305">
        <v>0</v>
      </c>
    </row>
    <row r="306" spans="1:4" x14ac:dyDescent="0.2">
      <c r="A306" t="s">
        <v>48</v>
      </c>
      <c r="B306" t="s">
        <v>43</v>
      </c>
      <c r="C306">
        <v>6</v>
      </c>
      <c r="D306">
        <v>0</v>
      </c>
    </row>
    <row r="307" spans="1:4" x14ac:dyDescent="0.2">
      <c r="A307" t="s">
        <v>49</v>
      </c>
      <c r="B307" t="s">
        <v>43</v>
      </c>
      <c r="C307">
        <v>6</v>
      </c>
      <c r="D307">
        <v>0</v>
      </c>
    </row>
    <row r="308" spans="1:4" x14ac:dyDescent="0.2">
      <c r="A308" t="s">
        <v>45</v>
      </c>
      <c r="B308" t="s">
        <v>44</v>
      </c>
      <c r="C308">
        <v>6</v>
      </c>
      <c r="D308">
        <v>0</v>
      </c>
    </row>
    <row r="309" spans="1:4" x14ac:dyDescent="0.2">
      <c r="A309" t="s">
        <v>46</v>
      </c>
      <c r="B309" t="s">
        <v>44</v>
      </c>
      <c r="C309">
        <v>6</v>
      </c>
      <c r="D309">
        <v>0</v>
      </c>
    </row>
    <row r="310" spans="1:4" x14ac:dyDescent="0.2">
      <c r="A310" t="s">
        <v>47</v>
      </c>
      <c r="B310" t="s">
        <v>44</v>
      </c>
      <c r="C310">
        <v>6</v>
      </c>
      <c r="D310">
        <v>0</v>
      </c>
    </row>
    <row r="311" spans="1:4" x14ac:dyDescent="0.2">
      <c r="A311" t="s">
        <v>48</v>
      </c>
      <c r="B311" t="s">
        <v>44</v>
      </c>
      <c r="C311">
        <v>6</v>
      </c>
      <c r="D311">
        <v>0</v>
      </c>
    </row>
    <row r="312" spans="1:4" x14ac:dyDescent="0.2">
      <c r="A312" t="s">
        <v>49</v>
      </c>
      <c r="B312" t="s">
        <v>44</v>
      </c>
      <c r="C312">
        <v>6</v>
      </c>
      <c r="D312">
        <v>0</v>
      </c>
    </row>
    <row r="313" spans="1:4" x14ac:dyDescent="0.2">
      <c r="A313" t="s">
        <v>46</v>
      </c>
      <c r="B313" t="s">
        <v>45</v>
      </c>
      <c r="C313">
        <v>6</v>
      </c>
      <c r="D313">
        <v>40000</v>
      </c>
    </row>
    <row r="314" spans="1:4" x14ac:dyDescent="0.2">
      <c r="A314" t="s">
        <v>47</v>
      </c>
      <c r="B314" t="s">
        <v>45</v>
      </c>
      <c r="C314">
        <v>6</v>
      </c>
      <c r="D314">
        <v>0</v>
      </c>
    </row>
    <row r="315" spans="1:4" x14ac:dyDescent="0.2">
      <c r="A315" t="s">
        <v>48</v>
      </c>
      <c r="B315" t="s">
        <v>45</v>
      </c>
      <c r="C315">
        <v>6</v>
      </c>
      <c r="D315">
        <v>40000</v>
      </c>
    </row>
    <row r="316" spans="1:4" x14ac:dyDescent="0.2">
      <c r="A316" t="s">
        <v>49</v>
      </c>
      <c r="B316" t="s">
        <v>45</v>
      </c>
      <c r="C316">
        <v>6</v>
      </c>
      <c r="D316">
        <v>40000</v>
      </c>
    </row>
    <row r="317" spans="1:4" x14ac:dyDescent="0.2">
      <c r="A317" t="s">
        <v>47</v>
      </c>
      <c r="B317" t="s">
        <v>46</v>
      </c>
      <c r="C317">
        <v>6</v>
      </c>
      <c r="D317">
        <v>40000</v>
      </c>
    </row>
    <row r="318" spans="1:4" x14ac:dyDescent="0.2">
      <c r="A318" t="s">
        <v>48</v>
      </c>
      <c r="B318" t="s">
        <v>46</v>
      </c>
      <c r="C318">
        <v>6</v>
      </c>
      <c r="D318">
        <v>40000</v>
      </c>
    </row>
    <row r="319" spans="1:4" x14ac:dyDescent="0.2">
      <c r="A319" t="s">
        <v>49</v>
      </c>
      <c r="B319" t="s">
        <v>46</v>
      </c>
      <c r="C319">
        <v>6</v>
      </c>
      <c r="D319">
        <v>40000</v>
      </c>
    </row>
    <row r="320" spans="1:4" x14ac:dyDescent="0.2">
      <c r="A320" t="s">
        <v>48</v>
      </c>
      <c r="B320" t="s">
        <v>47</v>
      </c>
      <c r="C320">
        <v>6</v>
      </c>
      <c r="D320">
        <v>40000</v>
      </c>
    </row>
    <row r="321" spans="1:4" x14ac:dyDescent="0.2">
      <c r="A321" t="s">
        <v>49</v>
      </c>
      <c r="B321" t="s">
        <v>47</v>
      </c>
      <c r="C321">
        <v>6</v>
      </c>
      <c r="D321">
        <v>40000</v>
      </c>
    </row>
    <row r="322" spans="1:4" x14ac:dyDescent="0.2">
      <c r="A322" t="s">
        <v>49</v>
      </c>
      <c r="B322" t="s">
        <v>48</v>
      </c>
      <c r="C322">
        <v>6</v>
      </c>
      <c r="D322">
        <v>40000</v>
      </c>
    </row>
    <row r="323" spans="1:4" x14ac:dyDescent="0.2">
      <c r="A323" t="s">
        <v>42</v>
      </c>
      <c r="B323" t="s">
        <v>5</v>
      </c>
      <c r="C323">
        <v>6</v>
      </c>
      <c r="D323">
        <v>40000</v>
      </c>
    </row>
    <row r="324" spans="1:4" x14ac:dyDescent="0.2">
      <c r="A324" t="s">
        <v>62</v>
      </c>
      <c r="B324" t="s">
        <v>5</v>
      </c>
      <c r="C324">
        <v>6</v>
      </c>
      <c r="D324">
        <v>40000</v>
      </c>
    </row>
    <row r="325" spans="1:4" x14ac:dyDescent="0.2">
      <c r="A325" t="s">
        <v>43</v>
      </c>
      <c r="B325" t="s">
        <v>3</v>
      </c>
      <c r="C325">
        <v>6</v>
      </c>
      <c r="D325">
        <v>40000</v>
      </c>
    </row>
    <row r="326" spans="1:4" x14ac:dyDescent="0.2">
      <c r="A326" t="s">
        <v>43</v>
      </c>
      <c r="B326" t="s">
        <v>4</v>
      </c>
      <c r="C326">
        <v>6</v>
      </c>
      <c r="D326">
        <v>40000</v>
      </c>
    </row>
    <row r="327" spans="1:4" x14ac:dyDescent="0.2">
      <c r="A327" t="s">
        <v>44</v>
      </c>
      <c r="B327" t="s">
        <v>4</v>
      </c>
      <c r="C327">
        <v>6</v>
      </c>
      <c r="D327">
        <v>40000</v>
      </c>
    </row>
    <row r="328" spans="1:4" x14ac:dyDescent="0.2">
      <c r="A328" t="s">
        <v>45</v>
      </c>
      <c r="B328" t="s">
        <v>4</v>
      </c>
      <c r="C328">
        <v>6</v>
      </c>
      <c r="D328">
        <v>40000</v>
      </c>
    </row>
    <row r="329" spans="1:4" x14ac:dyDescent="0.2">
      <c r="A329" t="s">
        <v>45</v>
      </c>
      <c r="B329" t="s">
        <v>1</v>
      </c>
      <c r="C329">
        <v>6</v>
      </c>
      <c r="D329">
        <v>40000</v>
      </c>
    </row>
    <row r="330" spans="1:4" x14ac:dyDescent="0.2">
      <c r="A330" t="s">
        <v>46</v>
      </c>
      <c r="B330" t="s">
        <v>2</v>
      </c>
      <c r="C330">
        <v>6</v>
      </c>
      <c r="D330">
        <v>40000</v>
      </c>
    </row>
    <row r="331" spans="1:4" x14ac:dyDescent="0.2">
      <c r="A331" t="s">
        <v>47</v>
      </c>
      <c r="B331" t="s">
        <v>61</v>
      </c>
      <c r="C331">
        <v>6</v>
      </c>
      <c r="D331">
        <v>40000</v>
      </c>
    </row>
    <row r="332" spans="1:4" x14ac:dyDescent="0.2">
      <c r="A332" t="s">
        <v>48</v>
      </c>
      <c r="B332" t="s">
        <v>61</v>
      </c>
      <c r="C332">
        <v>6</v>
      </c>
      <c r="D332">
        <v>40000</v>
      </c>
    </row>
    <row r="333" spans="1:4" x14ac:dyDescent="0.2">
      <c r="A333" t="s">
        <v>49</v>
      </c>
      <c r="B333" t="s">
        <v>61</v>
      </c>
      <c r="C333">
        <v>6</v>
      </c>
      <c r="D333">
        <v>40000</v>
      </c>
    </row>
  </sheetData>
  <autoFilter ref="A1:D607" xr:uid="{AC107CCD-C124-48E5-A575-724371EBF470}"/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A5" sqref="A5:D95"/>
    </sheetView>
  </sheetViews>
  <sheetFormatPr baseColWidth="10" defaultColWidth="9.1640625" defaultRowHeight="15" x14ac:dyDescent="0.2"/>
  <cols>
    <col min="1" max="1" width="16.1640625" bestFit="1" customWidth="1"/>
    <col min="2" max="2" width="10.33203125" bestFit="1" customWidth="1"/>
    <col min="3" max="3" width="5.83203125" bestFit="1" customWidth="1"/>
    <col min="4" max="4" width="30.6640625" bestFit="1" customWidth="1"/>
  </cols>
  <sheetData>
    <row r="1" spans="1:4" x14ac:dyDescent="0.2">
      <c r="A1" t="s">
        <v>18</v>
      </c>
    </row>
    <row r="2" spans="1:4" x14ac:dyDescent="0.2">
      <c r="A2" t="s">
        <v>36</v>
      </c>
    </row>
    <row r="3" spans="1:4" x14ac:dyDescent="0.2">
      <c r="A3" t="s">
        <v>6</v>
      </c>
      <c r="B3" t="s">
        <v>7</v>
      </c>
      <c r="C3" t="s">
        <v>0</v>
      </c>
      <c r="D3" t="s">
        <v>13</v>
      </c>
    </row>
    <row r="4" spans="1:4" x14ac:dyDescent="0.2">
      <c r="A4" t="s">
        <v>4</v>
      </c>
      <c r="B4" t="s">
        <v>3</v>
      </c>
      <c r="C4">
        <v>1</v>
      </c>
      <c r="D4">
        <v>20000</v>
      </c>
    </row>
  </sheetData>
  <autoFilter ref="A3:D95" xr:uid="{00000000-0001-0000-0200-000000000000}"/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27BA-DAF9-49AB-B8A1-9EA6D16D2140}">
  <dimension ref="A1:C63"/>
  <sheetViews>
    <sheetView workbookViewId="0">
      <selection activeCell="A17" sqref="A17"/>
    </sheetView>
  </sheetViews>
  <sheetFormatPr baseColWidth="10" defaultColWidth="9.1640625" defaultRowHeight="15" x14ac:dyDescent="0.2"/>
  <cols>
    <col min="1" max="1" width="14.5" customWidth="1"/>
    <col min="2" max="2" width="10.33203125" bestFit="1" customWidth="1"/>
    <col min="3" max="3" width="24.33203125" customWidth="1"/>
  </cols>
  <sheetData>
    <row r="1" spans="1:3" x14ac:dyDescent="0.2">
      <c r="A1" t="s">
        <v>20</v>
      </c>
    </row>
    <row r="2" spans="1:3" x14ac:dyDescent="0.2">
      <c r="A2" t="s">
        <v>37</v>
      </c>
    </row>
    <row r="3" spans="1:3" x14ac:dyDescent="0.2">
      <c r="A3" t="s">
        <v>9</v>
      </c>
      <c r="B3" t="s">
        <v>7</v>
      </c>
      <c r="C3" t="s">
        <v>12</v>
      </c>
    </row>
    <row r="4" spans="1:3" x14ac:dyDescent="0.2">
      <c r="A4" t="s">
        <v>4</v>
      </c>
      <c r="B4" t="s">
        <v>3</v>
      </c>
      <c r="C4">
        <v>175</v>
      </c>
    </row>
    <row r="5" spans="1:3" x14ac:dyDescent="0.2">
      <c r="A5" t="s">
        <v>2</v>
      </c>
      <c r="B5" t="s">
        <v>1</v>
      </c>
      <c r="C5">
        <v>150</v>
      </c>
    </row>
    <row r="6" spans="1:3" x14ac:dyDescent="0.2">
      <c r="A6" t="s">
        <v>4</v>
      </c>
      <c r="B6" t="s">
        <v>1</v>
      </c>
      <c r="C6">
        <v>250</v>
      </c>
    </row>
    <row r="7" spans="1:3" x14ac:dyDescent="0.2">
      <c r="A7" t="s">
        <v>61</v>
      </c>
      <c r="B7" t="s">
        <v>1</v>
      </c>
      <c r="C7">
        <v>480</v>
      </c>
    </row>
    <row r="8" spans="1:3" x14ac:dyDescent="0.2">
      <c r="A8" t="s">
        <v>61</v>
      </c>
      <c r="B8" t="s">
        <v>2</v>
      </c>
      <c r="C8">
        <v>120</v>
      </c>
    </row>
    <row r="9" spans="1:3" x14ac:dyDescent="0.2">
      <c r="A9" t="s">
        <v>61</v>
      </c>
      <c r="B9" t="s">
        <v>4</v>
      </c>
      <c r="C9">
        <v>580</v>
      </c>
    </row>
    <row r="10" spans="1:3" x14ac:dyDescent="0.2">
      <c r="A10" t="s">
        <v>5</v>
      </c>
      <c r="B10" t="s">
        <v>3</v>
      </c>
      <c r="C10">
        <v>150</v>
      </c>
    </row>
    <row r="11" spans="1:3" x14ac:dyDescent="0.2">
      <c r="A11" t="s">
        <v>4</v>
      </c>
      <c r="B11" t="s">
        <v>5</v>
      </c>
      <c r="C11">
        <v>260</v>
      </c>
    </row>
    <row r="12" spans="1:3" x14ac:dyDescent="0.2">
      <c r="A12" t="s">
        <v>61</v>
      </c>
      <c r="B12" t="s">
        <v>5</v>
      </c>
      <c r="C12">
        <v>665</v>
      </c>
    </row>
    <row r="13" spans="1:3" x14ac:dyDescent="0.2">
      <c r="A13" t="s">
        <v>4</v>
      </c>
      <c r="B13" t="s">
        <v>2</v>
      </c>
      <c r="C13">
        <v>300</v>
      </c>
    </row>
    <row r="14" spans="1:3" x14ac:dyDescent="0.2">
      <c r="A14" t="s">
        <v>5</v>
      </c>
      <c r="B14" t="s">
        <v>2</v>
      </c>
      <c r="C14">
        <v>740</v>
      </c>
    </row>
    <row r="15" spans="1:3" x14ac:dyDescent="0.2">
      <c r="A15" t="s">
        <v>1</v>
      </c>
      <c r="B15" t="s">
        <v>3</v>
      </c>
      <c r="C15">
        <v>467.34821614854997</v>
      </c>
    </row>
    <row r="16" spans="1:3" x14ac:dyDescent="0.2">
      <c r="A16" t="s">
        <v>61</v>
      </c>
      <c r="B16" t="s">
        <v>3</v>
      </c>
      <c r="C16">
        <v>847.5603817319942</v>
      </c>
    </row>
    <row r="17" spans="1:3" x14ac:dyDescent="0.2">
      <c r="A17" t="s">
        <v>62</v>
      </c>
      <c r="B17" t="s">
        <v>42</v>
      </c>
      <c r="C17">
        <v>118</v>
      </c>
    </row>
    <row r="18" spans="1:3" x14ac:dyDescent="0.2">
      <c r="A18" t="s">
        <v>43</v>
      </c>
      <c r="B18" t="s">
        <v>42</v>
      </c>
      <c r="C18">
        <v>326</v>
      </c>
    </row>
    <row r="19" spans="1:3" x14ac:dyDescent="0.2">
      <c r="A19" t="s">
        <v>44</v>
      </c>
      <c r="B19" t="s">
        <v>42</v>
      </c>
      <c r="C19">
        <v>285</v>
      </c>
    </row>
    <row r="20" spans="1:3" x14ac:dyDescent="0.2">
      <c r="A20" t="s">
        <v>45</v>
      </c>
      <c r="B20" t="s">
        <v>42</v>
      </c>
      <c r="C20">
        <v>319</v>
      </c>
    </row>
    <row r="21" spans="1:3" x14ac:dyDescent="0.2">
      <c r="A21" t="s">
        <v>46</v>
      </c>
      <c r="B21" t="s">
        <v>42</v>
      </c>
      <c r="C21">
        <v>337</v>
      </c>
    </row>
    <row r="22" spans="1:3" x14ac:dyDescent="0.2">
      <c r="A22" t="s">
        <v>47</v>
      </c>
      <c r="B22" t="s">
        <v>42</v>
      </c>
      <c r="C22">
        <v>515</v>
      </c>
    </row>
    <row r="23" spans="1:3" x14ac:dyDescent="0.2">
      <c r="A23" t="s">
        <v>48</v>
      </c>
      <c r="B23" t="s">
        <v>42</v>
      </c>
      <c r="C23">
        <v>302</v>
      </c>
    </row>
    <row r="24" spans="1:3" x14ac:dyDescent="0.2">
      <c r="A24" t="s">
        <v>49</v>
      </c>
      <c r="B24" t="s">
        <v>42</v>
      </c>
      <c r="C24">
        <v>270</v>
      </c>
    </row>
    <row r="25" spans="1:3" x14ac:dyDescent="0.2">
      <c r="A25" t="s">
        <v>43</v>
      </c>
      <c r="B25" t="s">
        <v>62</v>
      </c>
      <c r="C25">
        <v>88</v>
      </c>
    </row>
    <row r="26" spans="1:3" x14ac:dyDescent="0.2">
      <c r="A26" t="s">
        <v>44</v>
      </c>
      <c r="B26" t="s">
        <v>62</v>
      </c>
      <c r="C26">
        <v>129</v>
      </c>
    </row>
    <row r="27" spans="1:3" x14ac:dyDescent="0.2">
      <c r="A27" t="s">
        <v>45</v>
      </c>
      <c r="B27" t="s">
        <v>62</v>
      </c>
      <c r="C27">
        <v>353</v>
      </c>
    </row>
    <row r="28" spans="1:3" x14ac:dyDescent="0.2">
      <c r="A28" t="s">
        <v>46</v>
      </c>
      <c r="B28" t="s">
        <v>62</v>
      </c>
      <c r="C28">
        <v>432</v>
      </c>
    </row>
    <row r="29" spans="1:3" x14ac:dyDescent="0.2">
      <c r="A29" t="s">
        <v>47</v>
      </c>
      <c r="B29" t="s">
        <v>62</v>
      </c>
      <c r="C29">
        <v>630</v>
      </c>
    </row>
    <row r="30" spans="1:3" x14ac:dyDescent="0.2">
      <c r="A30" t="s">
        <v>48</v>
      </c>
      <c r="B30" t="s">
        <v>62</v>
      </c>
      <c r="C30">
        <v>420</v>
      </c>
    </row>
    <row r="31" spans="1:3" x14ac:dyDescent="0.2">
      <c r="A31" t="s">
        <v>49</v>
      </c>
      <c r="B31" t="s">
        <v>62</v>
      </c>
      <c r="C31">
        <v>379</v>
      </c>
    </row>
    <row r="32" spans="1:3" x14ac:dyDescent="0.2">
      <c r="A32" t="s">
        <v>44</v>
      </c>
      <c r="B32" t="s">
        <v>43</v>
      </c>
      <c r="C32">
        <v>78</v>
      </c>
    </row>
    <row r="33" spans="1:3" x14ac:dyDescent="0.2">
      <c r="A33" t="s">
        <v>45</v>
      </c>
      <c r="B33" t="s">
        <v>43</v>
      </c>
      <c r="C33">
        <v>390</v>
      </c>
    </row>
    <row r="34" spans="1:3" x14ac:dyDescent="0.2">
      <c r="A34" t="s">
        <v>46</v>
      </c>
      <c r="B34" t="s">
        <v>43</v>
      </c>
      <c r="C34">
        <v>542</v>
      </c>
    </row>
    <row r="35" spans="1:3" x14ac:dyDescent="0.2">
      <c r="A35" t="s">
        <v>47</v>
      </c>
      <c r="B35" t="s">
        <v>43</v>
      </c>
      <c r="C35">
        <v>820</v>
      </c>
    </row>
    <row r="36" spans="1:3" x14ac:dyDescent="0.2">
      <c r="A36" t="s">
        <v>48</v>
      </c>
      <c r="B36" t="s">
        <v>43</v>
      </c>
      <c r="C36">
        <v>610</v>
      </c>
    </row>
    <row r="37" spans="1:3" x14ac:dyDescent="0.2">
      <c r="A37" t="s">
        <v>49</v>
      </c>
      <c r="B37" t="s">
        <v>43</v>
      </c>
      <c r="C37">
        <v>544</v>
      </c>
    </row>
    <row r="38" spans="1:3" x14ac:dyDescent="0.2">
      <c r="A38" t="s">
        <v>45</v>
      </c>
      <c r="B38" t="s">
        <v>44</v>
      </c>
      <c r="C38">
        <v>294</v>
      </c>
    </row>
    <row r="39" spans="1:3" x14ac:dyDescent="0.2">
      <c r="A39" t="s">
        <v>46</v>
      </c>
      <c r="B39" t="s">
        <v>44</v>
      </c>
      <c r="C39">
        <v>467</v>
      </c>
    </row>
    <row r="40" spans="1:3" x14ac:dyDescent="0.2">
      <c r="A40" t="s">
        <v>47</v>
      </c>
      <c r="B40" t="s">
        <v>44</v>
      </c>
      <c r="C40">
        <v>759</v>
      </c>
    </row>
    <row r="41" spans="1:3" x14ac:dyDescent="0.2">
      <c r="A41" t="s">
        <v>48</v>
      </c>
      <c r="B41" t="s">
        <v>44</v>
      </c>
      <c r="C41">
        <v>556</v>
      </c>
    </row>
    <row r="42" spans="1:3" x14ac:dyDescent="0.2">
      <c r="A42" t="s">
        <v>49</v>
      </c>
      <c r="B42" t="s">
        <v>44</v>
      </c>
      <c r="C42">
        <v>481</v>
      </c>
    </row>
    <row r="43" spans="1:3" x14ac:dyDescent="0.2">
      <c r="A43" t="s">
        <v>46</v>
      </c>
      <c r="B43" t="s">
        <v>45</v>
      </c>
      <c r="C43">
        <v>217</v>
      </c>
    </row>
    <row r="44" spans="1:3" x14ac:dyDescent="0.2">
      <c r="A44" t="s">
        <v>47</v>
      </c>
      <c r="B44" t="s">
        <v>45</v>
      </c>
      <c r="C44">
        <v>573</v>
      </c>
    </row>
    <row r="45" spans="1:3" x14ac:dyDescent="0.2">
      <c r="A45" t="s">
        <v>48</v>
      </c>
      <c r="B45" t="s">
        <v>45</v>
      </c>
      <c r="C45">
        <v>411</v>
      </c>
    </row>
    <row r="46" spans="1:3" x14ac:dyDescent="0.2">
      <c r="A46" t="s">
        <v>49</v>
      </c>
      <c r="B46" t="s">
        <v>45</v>
      </c>
      <c r="C46">
        <v>303</v>
      </c>
    </row>
    <row r="47" spans="1:3" x14ac:dyDescent="0.2">
      <c r="A47" t="s">
        <v>47</v>
      </c>
      <c r="B47" t="s">
        <v>46</v>
      </c>
      <c r="C47">
        <v>364</v>
      </c>
    </row>
    <row r="48" spans="1:3" x14ac:dyDescent="0.2">
      <c r="A48" t="s">
        <v>48</v>
      </c>
      <c r="B48" t="s">
        <v>46</v>
      </c>
      <c r="C48">
        <v>243</v>
      </c>
    </row>
    <row r="49" spans="1:3" x14ac:dyDescent="0.2">
      <c r="A49" t="s">
        <v>49</v>
      </c>
      <c r="B49" t="s">
        <v>46</v>
      </c>
      <c r="C49">
        <v>136</v>
      </c>
    </row>
    <row r="50" spans="1:3" x14ac:dyDescent="0.2">
      <c r="A50" t="s">
        <v>48</v>
      </c>
      <c r="B50" t="s">
        <v>47</v>
      </c>
      <c r="C50">
        <v>210</v>
      </c>
    </row>
    <row r="51" spans="1:3" x14ac:dyDescent="0.2">
      <c r="A51" t="s">
        <v>49</v>
      </c>
      <c r="B51" t="s">
        <v>47</v>
      </c>
      <c r="C51">
        <v>284</v>
      </c>
    </row>
    <row r="52" spans="1:3" x14ac:dyDescent="0.2">
      <c r="A52" t="s">
        <v>49</v>
      </c>
      <c r="B52" t="s">
        <v>48</v>
      </c>
      <c r="C52">
        <v>113</v>
      </c>
    </row>
    <row r="53" spans="1:3" x14ac:dyDescent="0.2">
      <c r="A53" t="s">
        <v>42</v>
      </c>
      <c r="B53" t="s">
        <v>5</v>
      </c>
      <c r="C53">
        <v>195</v>
      </c>
    </row>
    <row r="54" spans="1:3" x14ac:dyDescent="0.2">
      <c r="A54" t="s">
        <v>62</v>
      </c>
      <c r="B54" t="s">
        <v>5</v>
      </c>
      <c r="C54">
        <v>46</v>
      </c>
    </row>
    <row r="55" spans="1:3" x14ac:dyDescent="0.2">
      <c r="A55" t="s">
        <v>43</v>
      </c>
      <c r="B55" t="s">
        <v>3</v>
      </c>
      <c r="C55">
        <v>67</v>
      </c>
    </row>
    <row r="56" spans="1:3" x14ac:dyDescent="0.2">
      <c r="A56" t="s">
        <v>43</v>
      </c>
      <c r="B56" t="s">
        <v>4</v>
      </c>
      <c r="C56">
        <v>80</v>
      </c>
    </row>
    <row r="57" spans="1:3" x14ac:dyDescent="0.2">
      <c r="A57" t="s">
        <v>44</v>
      </c>
      <c r="B57" t="s">
        <v>4</v>
      </c>
      <c r="C57">
        <v>51</v>
      </c>
    </row>
    <row r="58" spans="1:3" x14ac:dyDescent="0.2">
      <c r="A58" t="s">
        <v>45</v>
      </c>
      <c r="B58" t="s">
        <v>4</v>
      </c>
      <c r="C58">
        <v>127</v>
      </c>
    </row>
    <row r="59" spans="1:3" x14ac:dyDescent="0.2">
      <c r="A59" t="s">
        <v>45</v>
      </c>
      <c r="B59" t="s">
        <v>1</v>
      </c>
      <c r="C59">
        <v>90</v>
      </c>
    </row>
    <row r="60" spans="1:3" x14ac:dyDescent="0.2">
      <c r="A60" t="s">
        <v>46</v>
      </c>
      <c r="B60" t="s">
        <v>2</v>
      </c>
      <c r="C60">
        <v>83</v>
      </c>
    </row>
    <row r="61" spans="1:3" x14ac:dyDescent="0.2">
      <c r="A61" t="s">
        <v>47</v>
      </c>
      <c r="B61" t="s">
        <v>61</v>
      </c>
      <c r="C61">
        <v>45</v>
      </c>
    </row>
    <row r="62" spans="1:3" x14ac:dyDescent="0.2">
      <c r="A62" t="s">
        <v>48</v>
      </c>
      <c r="B62" t="s">
        <v>61</v>
      </c>
      <c r="C62">
        <v>180</v>
      </c>
    </row>
    <row r="63" spans="1:3" x14ac:dyDescent="0.2">
      <c r="A63" t="s">
        <v>49</v>
      </c>
      <c r="B63" t="s">
        <v>61</v>
      </c>
      <c r="C63">
        <v>194</v>
      </c>
    </row>
  </sheetData>
  <autoFilter ref="A1:C63" xr:uid="{70B7885A-5FE4-4619-A9B2-A463CA2536DA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810E6-BEED-9F48-951B-B8637D82875B}">
  <dimension ref="A1:C27"/>
  <sheetViews>
    <sheetView workbookViewId="0">
      <selection activeCell="C10" sqref="C10"/>
    </sheetView>
  </sheetViews>
  <sheetFormatPr baseColWidth="10" defaultRowHeight="15" x14ac:dyDescent="0.2"/>
  <sheetData>
    <row r="1" spans="1:3" x14ac:dyDescent="0.2">
      <c r="A1" t="s">
        <v>54</v>
      </c>
    </row>
    <row r="2" spans="1:3" x14ac:dyDescent="0.2">
      <c r="A2" t="s">
        <v>38</v>
      </c>
    </row>
    <row r="3" spans="1:3" x14ac:dyDescent="0.2">
      <c r="A3" t="s">
        <v>10</v>
      </c>
      <c r="B3" t="s">
        <v>0</v>
      </c>
      <c r="C3" t="s">
        <v>57</v>
      </c>
    </row>
    <row r="4" spans="1:3" x14ac:dyDescent="0.2">
      <c r="A4" t="s">
        <v>11</v>
      </c>
      <c r="B4">
        <v>1</v>
      </c>
      <c r="C4">
        <v>0</v>
      </c>
    </row>
    <row r="5" spans="1:3" x14ac:dyDescent="0.2">
      <c r="A5" t="s">
        <v>11</v>
      </c>
      <c r="B5">
        <v>2</v>
      </c>
      <c r="C5">
        <v>0</v>
      </c>
    </row>
    <row r="6" spans="1:3" x14ac:dyDescent="0.2">
      <c r="A6" t="s">
        <v>11</v>
      </c>
      <c r="B6">
        <v>3</v>
      </c>
      <c r="C6">
        <v>0</v>
      </c>
    </row>
    <row r="7" spans="1:3" x14ac:dyDescent="0.2">
      <c r="A7" t="s">
        <v>11</v>
      </c>
      <c r="B7">
        <v>4</v>
      </c>
      <c r="C7">
        <v>0</v>
      </c>
    </row>
    <row r="8" spans="1:3" x14ac:dyDescent="0.2">
      <c r="A8" t="s">
        <v>11</v>
      </c>
      <c r="B8">
        <v>5</v>
      </c>
      <c r="C8">
        <v>0</v>
      </c>
    </row>
    <row r="9" spans="1:3" x14ac:dyDescent="0.2">
      <c r="A9" t="s">
        <v>11</v>
      </c>
      <c r="B9">
        <v>6</v>
      </c>
      <c r="C9">
        <v>0</v>
      </c>
    </row>
    <row r="10" spans="1:3" x14ac:dyDescent="0.2">
      <c r="A10" t="s">
        <v>52</v>
      </c>
      <c r="B10">
        <v>1</v>
      </c>
      <c r="C10">
        <f>10^6*63.17</f>
        <v>63170000</v>
      </c>
    </row>
    <row r="11" spans="1:3" x14ac:dyDescent="0.2">
      <c r="A11" t="s">
        <v>52</v>
      </c>
      <c r="B11">
        <v>2</v>
      </c>
      <c r="C11">
        <f t="shared" ref="C11:C15" si="0">10^6*63.17</f>
        <v>63170000</v>
      </c>
    </row>
    <row r="12" spans="1:3" x14ac:dyDescent="0.2">
      <c r="A12" t="s">
        <v>52</v>
      </c>
      <c r="B12">
        <v>3</v>
      </c>
      <c r="C12">
        <f t="shared" si="0"/>
        <v>63170000</v>
      </c>
    </row>
    <row r="13" spans="1:3" x14ac:dyDescent="0.2">
      <c r="A13" t="s">
        <v>52</v>
      </c>
      <c r="B13">
        <v>4</v>
      </c>
      <c r="C13">
        <f t="shared" si="0"/>
        <v>63170000</v>
      </c>
    </row>
    <row r="14" spans="1:3" x14ac:dyDescent="0.2">
      <c r="A14" t="s">
        <v>52</v>
      </c>
      <c r="B14">
        <v>5</v>
      </c>
      <c r="C14">
        <f t="shared" si="0"/>
        <v>63170000</v>
      </c>
    </row>
    <row r="15" spans="1:3" x14ac:dyDescent="0.2">
      <c r="A15" t="s">
        <v>52</v>
      </c>
      <c r="B15">
        <v>6</v>
      </c>
      <c r="C15">
        <f t="shared" si="0"/>
        <v>63170000</v>
      </c>
    </row>
    <row r="16" spans="1:3" x14ac:dyDescent="0.2">
      <c r="A16" t="s">
        <v>50</v>
      </c>
      <c r="B16">
        <v>1</v>
      </c>
      <c r="C16">
        <f>10^6*(63.17+143.66)</f>
        <v>206829999.99999997</v>
      </c>
    </row>
    <row r="17" spans="1:3" x14ac:dyDescent="0.2">
      <c r="A17" t="s">
        <v>50</v>
      </c>
      <c r="B17">
        <v>2</v>
      </c>
      <c r="C17">
        <f t="shared" ref="C17:C21" si="1">10^6*(63.17+143.66)</f>
        <v>206829999.99999997</v>
      </c>
    </row>
    <row r="18" spans="1:3" x14ac:dyDescent="0.2">
      <c r="A18" t="s">
        <v>50</v>
      </c>
      <c r="B18">
        <v>3</v>
      </c>
      <c r="C18">
        <f t="shared" si="1"/>
        <v>206829999.99999997</v>
      </c>
    </row>
    <row r="19" spans="1:3" x14ac:dyDescent="0.2">
      <c r="A19" t="s">
        <v>50</v>
      </c>
      <c r="B19">
        <v>4</v>
      </c>
      <c r="C19">
        <f t="shared" si="1"/>
        <v>206829999.99999997</v>
      </c>
    </row>
    <row r="20" spans="1:3" x14ac:dyDescent="0.2">
      <c r="A20" t="s">
        <v>50</v>
      </c>
      <c r="B20">
        <v>5</v>
      </c>
      <c r="C20">
        <f t="shared" si="1"/>
        <v>206829999.99999997</v>
      </c>
    </row>
    <row r="21" spans="1:3" x14ac:dyDescent="0.2">
      <c r="A21" t="s">
        <v>50</v>
      </c>
      <c r="B21">
        <v>6</v>
      </c>
      <c r="C21">
        <f t="shared" si="1"/>
        <v>206829999.99999997</v>
      </c>
    </row>
    <row r="22" spans="1:3" x14ac:dyDescent="0.2">
      <c r="A22" t="s">
        <v>53</v>
      </c>
      <c r="B22">
        <v>1</v>
      </c>
      <c r="C22">
        <f>10^6*(63.17+2*143.66)</f>
        <v>350490000</v>
      </c>
    </row>
    <row r="23" spans="1:3" x14ac:dyDescent="0.2">
      <c r="A23" t="s">
        <v>53</v>
      </c>
      <c r="B23">
        <v>2</v>
      </c>
      <c r="C23">
        <f t="shared" ref="C23:C27" si="2">10^6*(63.17+2*143.66)</f>
        <v>350490000</v>
      </c>
    </row>
    <row r="24" spans="1:3" x14ac:dyDescent="0.2">
      <c r="A24" t="s">
        <v>53</v>
      </c>
      <c r="B24">
        <v>3</v>
      </c>
      <c r="C24">
        <f t="shared" si="2"/>
        <v>350490000</v>
      </c>
    </row>
    <row r="25" spans="1:3" x14ac:dyDescent="0.2">
      <c r="A25" t="s">
        <v>53</v>
      </c>
      <c r="B25">
        <v>4</v>
      </c>
      <c r="C25">
        <f t="shared" si="2"/>
        <v>350490000</v>
      </c>
    </row>
    <row r="26" spans="1:3" x14ac:dyDescent="0.2">
      <c r="A26" t="s">
        <v>53</v>
      </c>
      <c r="B26">
        <v>5</v>
      </c>
      <c r="C26">
        <f t="shared" si="2"/>
        <v>350490000</v>
      </c>
    </row>
    <row r="27" spans="1:3" x14ac:dyDescent="0.2">
      <c r="A27" t="s">
        <v>53</v>
      </c>
      <c r="B27">
        <v>6</v>
      </c>
      <c r="C27">
        <f t="shared" si="2"/>
        <v>350490000</v>
      </c>
    </row>
  </sheetData>
  <autoFilter ref="A3:C27" xr:uid="{9E1810E6-BEED-9F48-951B-B8637D82875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4D04-655D-4FE0-B823-3399A729C469}">
  <dimension ref="A1:F27"/>
  <sheetViews>
    <sheetView zoomScale="110" zoomScaleNormal="110" workbookViewId="0">
      <selection activeCell="A26" activeCellId="2" sqref="A10:XFD11 A18:XFD19 A26:XFD27"/>
    </sheetView>
  </sheetViews>
  <sheetFormatPr baseColWidth="10" defaultRowHeight="15" x14ac:dyDescent="0.2"/>
  <cols>
    <col min="1" max="1" width="17" bestFit="1" customWidth="1"/>
    <col min="2" max="2" width="5.83203125" bestFit="1" customWidth="1"/>
    <col min="3" max="3" width="28.83203125" bestFit="1" customWidth="1"/>
    <col min="4" max="4" width="15.1640625" customWidth="1"/>
    <col min="5" max="5" width="19.33203125" bestFit="1" customWidth="1"/>
    <col min="6" max="6" width="34.6640625" bestFit="1" customWidth="1"/>
  </cols>
  <sheetData>
    <row r="1" spans="1:6" x14ac:dyDescent="0.2">
      <c r="A1" t="s">
        <v>54</v>
      </c>
      <c r="E1" s="2"/>
      <c r="F1" s="2"/>
    </row>
    <row r="2" spans="1:6" x14ac:dyDescent="0.2">
      <c r="A2" t="s">
        <v>38</v>
      </c>
      <c r="E2" s="3"/>
      <c r="F2" s="2"/>
    </row>
    <row r="3" spans="1:6" x14ac:dyDescent="0.2">
      <c r="A3" t="s">
        <v>10</v>
      </c>
      <c r="B3" t="s">
        <v>0</v>
      </c>
      <c r="C3" t="s">
        <v>58</v>
      </c>
      <c r="E3" s="2"/>
      <c r="F3" s="2"/>
    </row>
    <row r="4" spans="1:6" x14ac:dyDescent="0.2">
      <c r="A4" t="s">
        <v>11</v>
      </c>
      <c r="B4">
        <v>1</v>
      </c>
      <c r="C4">
        <v>0</v>
      </c>
      <c r="E4" s="2"/>
      <c r="F4" s="2"/>
    </row>
    <row r="5" spans="1:6" x14ac:dyDescent="0.2">
      <c r="A5" t="s">
        <v>11</v>
      </c>
      <c r="B5">
        <v>2</v>
      </c>
      <c r="C5">
        <v>0</v>
      </c>
      <c r="E5" s="2"/>
      <c r="F5" s="2"/>
    </row>
    <row r="6" spans="1:6" x14ac:dyDescent="0.2">
      <c r="A6" t="s">
        <v>11</v>
      </c>
      <c r="B6">
        <v>3</v>
      </c>
      <c r="C6">
        <v>0</v>
      </c>
      <c r="E6" s="2"/>
      <c r="F6" s="2"/>
    </row>
    <row r="7" spans="1:6" x14ac:dyDescent="0.2">
      <c r="A7" t="s">
        <v>11</v>
      </c>
      <c r="B7">
        <v>4</v>
      </c>
      <c r="C7">
        <v>0</v>
      </c>
    </row>
    <row r="8" spans="1:6" x14ac:dyDescent="0.2">
      <c r="A8" t="s">
        <v>11</v>
      </c>
      <c r="B8">
        <v>5</v>
      </c>
      <c r="C8">
        <v>0</v>
      </c>
    </row>
    <row r="9" spans="1:6" x14ac:dyDescent="0.2">
      <c r="A9" t="s">
        <v>11</v>
      </c>
      <c r="B9">
        <v>6</v>
      </c>
      <c r="C9">
        <v>0</v>
      </c>
    </row>
    <row r="10" spans="1:6" x14ac:dyDescent="0.2">
      <c r="A10" t="s">
        <v>52</v>
      </c>
      <c r="B10">
        <v>1</v>
      </c>
      <c r="C10">
        <f>10^6/10^3*(60.8)</f>
        <v>60800</v>
      </c>
    </row>
    <row r="11" spans="1:6" x14ac:dyDescent="0.2">
      <c r="A11" t="s">
        <v>52</v>
      </c>
      <c r="B11">
        <v>2</v>
      </c>
      <c r="C11">
        <f t="shared" ref="C11:C15" si="0">10^6/10^3*(60.8)</f>
        <v>60800</v>
      </c>
    </row>
    <row r="12" spans="1:6" x14ac:dyDescent="0.2">
      <c r="A12" t="s">
        <v>52</v>
      </c>
      <c r="B12">
        <v>3</v>
      </c>
      <c r="C12">
        <f t="shared" si="0"/>
        <v>60800</v>
      </c>
    </row>
    <row r="13" spans="1:6" x14ac:dyDescent="0.2">
      <c r="A13" t="s">
        <v>52</v>
      </c>
      <c r="B13">
        <v>4</v>
      </c>
      <c r="C13">
        <f t="shared" si="0"/>
        <v>60800</v>
      </c>
    </row>
    <row r="14" spans="1:6" x14ac:dyDescent="0.2">
      <c r="A14" t="s">
        <v>52</v>
      </c>
      <c r="B14">
        <v>5</v>
      </c>
      <c r="C14">
        <f t="shared" si="0"/>
        <v>60800</v>
      </c>
    </row>
    <row r="15" spans="1:6" x14ac:dyDescent="0.2">
      <c r="A15" t="s">
        <v>52</v>
      </c>
      <c r="B15">
        <v>6</v>
      </c>
      <c r="C15">
        <f t="shared" si="0"/>
        <v>60800</v>
      </c>
    </row>
    <row r="16" spans="1:6" x14ac:dyDescent="0.2">
      <c r="A16" t="s">
        <v>50</v>
      </c>
      <c r="B16">
        <v>1</v>
      </c>
      <c r="C16">
        <f>10^6/10^3*(60.8+216.6)</f>
        <v>277400</v>
      </c>
    </row>
    <row r="17" spans="1:3" x14ac:dyDescent="0.2">
      <c r="A17" t="s">
        <v>50</v>
      </c>
      <c r="B17">
        <v>2</v>
      </c>
      <c r="C17">
        <f t="shared" ref="C17:C21" si="1">10^6/10^3*(60.8+216.6)</f>
        <v>277400</v>
      </c>
    </row>
    <row r="18" spans="1:3" x14ac:dyDescent="0.2">
      <c r="A18" t="s">
        <v>50</v>
      </c>
      <c r="B18">
        <v>3</v>
      </c>
      <c r="C18">
        <f t="shared" si="1"/>
        <v>277400</v>
      </c>
    </row>
    <row r="19" spans="1:3" x14ac:dyDescent="0.2">
      <c r="A19" t="s">
        <v>50</v>
      </c>
      <c r="B19">
        <v>4</v>
      </c>
      <c r="C19">
        <f t="shared" si="1"/>
        <v>277400</v>
      </c>
    </row>
    <row r="20" spans="1:3" x14ac:dyDescent="0.2">
      <c r="A20" t="s">
        <v>50</v>
      </c>
      <c r="B20">
        <v>5</v>
      </c>
      <c r="C20">
        <f t="shared" si="1"/>
        <v>277400</v>
      </c>
    </row>
    <row r="21" spans="1:3" x14ac:dyDescent="0.2">
      <c r="A21" t="s">
        <v>50</v>
      </c>
      <c r="B21">
        <v>6</v>
      </c>
      <c r="C21">
        <f t="shared" si="1"/>
        <v>277400</v>
      </c>
    </row>
    <row r="22" spans="1:3" x14ac:dyDescent="0.2">
      <c r="A22" t="s">
        <v>53</v>
      </c>
      <c r="B22">
        <v>1</v>
      </c>
      <c r="C22">
        <f>10^6/10^3*(60.8+2*216.6)</f>
        <v>494000</v>
      </c>
    </row>
    <row r="23" spans="1:3" x14ac:dyDescent="0.2">
      <c r="A23" t="s">
        <v>53</v>
      </c>
      <c r="B23">
        <v>2</v>
      </c>
      <c r="C23">
        <f t="shared" ref="C23:C27" si="2">10^6/10^3*(60.8+2*216.6)</f>
        <v>494000</v>
      </c>
    </row>
    <row r="24" spans="1:3" x14ac:dyDescent="0.2">
      <c r="A24" t="s">
        <v>53</v>
      </c>
      <c r="B24">
        <v>3</v>
      </c>
      <c r="C24">
        <f t="shared" si="2"/>
        <v>494000</v>
      </c>
    </row>
    <row r="25" spans="1:3" x14ac:dyDescent="0.2">
      <c r="A25" t="s">
        <v>53</v>
      </c>
      <c r="B25">
        <v>4</v>
      </c>
      <c r="C25">
        <f t="shared" si="2"/>
        <v>494000</v>
      </c>
    </row>
    <row r="26" spans="1:3" x14ac:dyDescent="0.2">
      <c r="A26" t="s">
        <v>53</v>
      </c>
      <c r="B26">
        <v>5</v>
      </c>
      <c r="C26">
        <f t="shared" si="2"/>
        <v>494000</v>
      </c>
    </row>
    <row r="27" spans="1:3" x14ac:dyDescent="0.2">
      <c r="A27" t="s">
        <v>53</v>
      </c>
      <c r="B27">
        <v>6</v>
      </c>
      <c r="C27">
        <f t="shared" si="2"/>
        <v>494000</v>
      </c>
    </row>
  </sheetData>
  <autoFilter ref="A3:C29" xr:uid="{34FB4D04-655D-4FE0-B823-3399A729C469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B1EE-75C7-C441-AEF1-ABDE65C42B25}">
  <dimension ref="A1:C27"/>
  <sheetViews>
    <sheetView workbookViewId="0">
      <selection activeCell="B9" sqref="B9"/>
    </sheetView>
  </sheetViews>
  <sheetFormatPr baseColWidth="10" defaultRowHeight="15" x14ac:dyDescent="0.2"/>
  <sheetData>
    <row r="1" spans="1:3" x14ac:dyDescent="0.2">
      <c r="A1" t="s">
        <v>55</v>
      </c>
    </row>
    <row r="2" spans="1:3" x14ac:dyDescent="0.2">
      <c r="A2" t="s">
        <v>38</v>
      </c>
    </row>
    <row r="3" spans="1:3" x14ac:dyDescent="0.2">
      <c r="A3" t="s">
        <v>10</v>
      </c>
      <c r="B3" t="s">
        <v>0</v>
      </c>
      <c r="C3" t="s">
        <v>59</v>
      </c>
    </row>
    <row r="4" spans="1:3" x14ac:dyDescent="0.2">
      <c r="A4" t="s">
        <v>11</v>
      </c>
      <c r="B4">
        <v>1</v>
      </c>
      <c r="C4">
        <v>0</v>
      </c>
    </row>
    <row r="5" spans="1:3" x14ac:dyDescent="0.2">
      <c r="A5" t="s">
        <v>11</v>
      </c>
      <c r="B5">
        <v>2</v>
      </c>
      <c r="C5">
        <v>0</v>
      </c>
    </row>
    <row r="6" spans="1:3" x14ac:dyDescent="0.2">
      <c r="A6" t="s">
        <v>11</v>
      </c>
      <c r="B6">
        <v>3</v>
      </c>
      <c r="C6">
        <v>0</v>
      </c>
    </row>
    <row r="7" spans="1:3" x14ac:dyDescent="0.2">
      <c r="A7" t="s">
        <v>11</v>
      </c>
      <c r="B7">
        <v>4</v>
      </c>
      <c r="C7">
        <v>0</v>
      </c>
    </row>
    <row r="8" spans="1:3" x14ac:dyDescent="0.2">
      <c r="A8" t="s">
        <v>11</v>
      </c>
      <c r="B8">
        <v>5</v>
      </c>
      <c r="C8">
        <v>0</v>
      </c>
    </row>
    <row r="9" spans="1:3" x14ac:dyDescent="0.2">
      <c r="A9" t="s">
        <v>11</v>
      </c>
      <c r="B9">
        <v>6</v>
      </c>
      <c r="C9">
        <v>0</v>
      </c>
    </row>
    <row r="10" spans="1:3" x14ac:dyDescent="0.2">
      <c r="A10" t="s">
        <v>52</v>
      </c>
      <c r="B10">
        <v>1</v>
      </c>
      <c r="C10">
        <f>10^6*1.06</f>
        <v>1060000</v>
      </c>
    </row>
    <row r="11" spans="1:3" x14ac:dyDescent="0.2">
      <c r="A11" t="s">
        <v>52</v>
      </c>
      <c r="B11">
        <v>2</v>
      </c>
      <c r="C11">
        <f t="shared" ref="C11:C27" si="0">10^6*1.06</f>
        <v>1060000</v>
      </c>
    </row>
    <row r="12" spans="1:3" x14ac:dyDescent="0.2">
      <c r="A12" t="s">
        <v>52</v>
      </c>
      <c r="B12">
        <v>3</v>
      </c>
      <c r="C12">
        <f t="shared" si="0"/>
        <v>1060000</v>
      </c>
    </row>
    <row r="13" spans="1:3" x14ac:dyDescent="0.2">
      <c r="A13" t="s">
        <v>52</v>
      </c>
      <c r="B13">
        <v>4</v>
      </c>
      <c r="C13">
        <f t="shared" si="0"/>
        <v>1060000</v>
      </c>
    </row>
    <row r="14" spans="1:3" x14ac:dyDescent="0.2">
      <c r="A14" t="s">
        <v>52</v>
      </c>
      <c r="B14">
        <v>5</v>
      </c>
      <c r="C14">
        <f t="shared" si="0"/>
        <v>1060000</v>
      </c>
    </row>
    <row r="15" spans="1:3" x14ac:dyDescent="0.2">
      <c r="A15" t="s">
        <v>52</v>
      </c>
      <c r="B15">
        <v>6</v>
      </c>
      <c r="C15">
        <f t="shared" si="0"/>
        <v>1060000</v>
      </c>
    </row>
    <row r="16" spans="1:3" x14ac:dyDescent="0.2">
      <c r="A16" t="s">
        <v>50</v>
      </c>
      <c r="B16">
        <v>1</v>
      </c>
      <c r="C16">
        <f t="shared" si="0"/>
        <v>1060000</v>
      </c>
    </row>
    <row r="17" spans="1:3" x14ac:dyDescent="0.2">
      <c r="A17" t="s">
        <v>50</v>
      </c>
      <c r="B17">
        <v>2</v>
      </c>
      <c r="C17">
        <f t="shared" si="0"/>
        <v>1060000</v>
      </c>
    </row>
    <row r="18" spans="1:3" x14ac:dyDescent="0.2">
      <c r="A18" t="s">
        <v>50</v>
      </c>
      <c r="B18">
        <v>3</v>
      </c>
      <c r="C18">
        <f t="shared" si="0"/>
        <v>1060000</v>
      </c>
    </row>
    <row r="19" spans="1:3" x14ac:dyDescent="0.2">
      <c r="A19" t="s">
        <v>50</v>
      </c>
      <c r="B19">
        <v>4</v>
      </c>
      <c r="C19">
        <f t="shared" si="0"/>
        <v>1060000</v>
      </c>
    </row>
    <row r="20" spans="1:3" x14ac:dyDescent="0.2">
      <c r="A20" t="s">
        <v>50</v>
      </c>
      <c r="B20">
        <v>5</v>
      </c>
      <c r="C20">
        <f t="shared" si="0"/>
        <v>1060000</v>
      </c>
    </row>
    <row r="21" spans="1:3" x14ac:dyDescent="0.2">
      <c r="A21" t="s">
        <v>50</v>
      </c>
      <c r="B21">
        <v>6</v>
      </c>
      <c r="C21">
        <f t="shared" si="0"/>
        <v>1060000</v>
      </c>
    </row>
    <row r="22" spans="1:3" x14ac:dyDescent="0.2">
      <c r="A22" t="s">
        <v>53</v>
      </c>
      <c r="B22">
        <v>1</v>
      </c>
      <c r="C22">
        <f t="shared" si="0"/>
        <v>1060000</v>
      </c>
    </row>
    <row r="23" spans="1:3" x14ac:dyDescent="0.2">
      <c r="A23" t="s">
        <v>53</v>
      </c>
      <c r="B23">
        <v>2</v>
      </c>
      <c r="C23">
        <f t="shared" si="0"/>
        <v>1060000</v>
      </c>
    </row>
    <row r="24" spans="1:3" x14ac:dyDescent="0.2">
      <c r="A24" t="s">
        <v>53</v>
      </c>
      <c r="B24">
        <v>3</v>
      </c>
      <c r="C24">
        <f t="shared" si="0"/>
        <v>1060000</v>
      </c>
    </row>
    <row r="25" spans="1:3" x14ac:dyDescent="0.2">
      <c r="A25" t="s">
        <v>53</v>
      </c>
      <c r="B25">
        <v>4</v>
      </c>
      <c r="C25">
        <f t="shared" si="0"/>
        <v>1060000</v>
      </c>
    </row>
    <row r="26" spans="1:3" x14ac:dyDescent="0.2">
      <c r="A26" t="s">
        <v>53</v>
      </c>
      <c r="B26">
        <v>5</v>
      </c>
      <c r="C26">
        <f t="shared" si="0"/>
        <v>1060000</v>
      </c>
    </row>
    <row r="27" spans="1:3" x14ac:dyDescent="0.2">
      <c r="A27" t="s">
        <v>53</v>
      </c>
      <c r="B27">
        <v>6</v>
      </c>
      <c r="C27">
        <f t="shared" si="0"/>
        <v>1060000</v>
      </c>
    </row>
  </sheetData>
  <autoFilter ref="A3:C27" xr:uid="{E118B1EE-75C7-C441-AEF1-ABDE65C42B25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0BBF-A028-2D4D-8CBD-4F30C06D562F}">
  <dimension ref="A1:I27"/>
  <sheetViews>
    <sheetView workbookViewId="0">
      <selection activeCell="B10" sqref="B10"/>
    </sheetView>
  </sheetViews>
  <sheetFormatPr baseColWidth="10" defaultRowHeight="15" x14ac:dyDescent="0.2"/>
  <sheetData>
    <row r="1" spans="1:9" x14ac:dyDescent="0.2">
      <c r="A1" t="s">
        <v>56</v>
      </c>
    </row>
    <row r="2" spans="1:9" x14ac:dyDescent="0.2">
      <c r="A2" t="s">
        <v>38</v>
      </c>
    </row>
    <row r="3" spans="1:9" x14ac:dyDescent="0.2">
      <c r="A3" t="s">
        <v>10</v>
      </c>
      <c r="B3" t="s">
        <v>0</v>
      </c>
      <c r="C3" t="s">
        <v>60</v>
      </c>
    </row>
    <row r="4" spans="1:9" x14ac:dyDescent="0.2">
      <c r="A4" t="s">
        <v>11</v>
      </c>
      <c r="B4">
        <v>1</v>
      </c>
      <c r="C4">
        <v>661.609375</v>
      </c>
      <c r="H4" s="2" t="s">
        <v>21</v>
      </c>
      <c r="I4" s="2" t="s">
        <v>22</v>
      </c>
    </row>
    <row r="5" spans="1:9" x14ac:dyDescent="0.2">
      <c r="A5" t="s">
        <v>11</v>
      </c>
      <c r="B5">
        <v>2</v>
      </c>
      <c r="C5">
        <v>661.609375</v>
      </c>
      <c r="H5" s="3" t="s">
        <v>23</v>
      </c>
      <c r="I5" s="2" t="s">
        <v>24</v>
      </c>
    </row>
    <row r="6" spans="1:9" x14ac:dyDescent="0.2">
      <c r="A6" t="s">
        <v>11</v>
      </c>
      <c r="B6">
        <v>3</v>
      </c>
      <c r="C6">
        <v>604.46875</v>
      </c>
      <c r="H6" s="2" t="s">
        <v>25</v>
      </c>
      <c r="I6" s="2" t="s">
        <v>26</v>
      </c>
    </row>
    <row r="7" spans="1:9" x14ac:dyDescent="0.2">
      <c r="A7" t="s">
        <v>11</v>
      </c>
      <c r="B7">
        <v>4</v>
      </c>
      <c r="C7">
        <v>604.46875</v>
      </c>
      <c r="H7" s="2" t="s">
        <v>27</v>
      </c>
      <c r="I7" s="2" t="s">
        <v>28</v>
      </c>
    </row>
    <row r="8" spans="1:9" x14ac:dyDescent="0.2">
      <c r="A8" t="s">
        <v>11</v>
      </c>
      <c r="B8">
        <v>5</v>
      </c>
      <c r="C8">
        <v>604.46875</v>
      </c>
      <c r="H8" s="2" t="s">
        <v>29</v>
      </c>
      <c r="I8" s="2" t="s">
        <v>29</v>
      </c>
    </row>
    <row r="9" spans="1:9" x14ac:dyDescent="0.2">
      <c r="A9" t="s">
        <v>11</v>
      </c>
      <c r="B9">
        <v>6</v>
      </c>
      <c r="C9">
        <v>604.46875</v>
      </c>
      <c r="H9" s="2" t="s">
        <v>30</v>
      </c>
      <c r="I9" s="2" t="s">
        <v>31</v>
      </c>
    </row>
    <row r="10" spans="1:9" x14ac:dyDescent="0.2">
      <c r="A10" t="s">
        <v>52</v>
      </c>
      <c r="B10">
        <v>1</v>
      </c>
      <c r="C10">
        <f>10^6/10^3*0.29</f>
        <v>290</v>
      </c>
    </row>
    <row r="11" spans="1:9" x14ac:dyDescent="0.2">
      <c r="A11" t="s">
        <v>52</v>
      </c>
      <c r="B11">
        <v>2</v>
      </c>
      <c r="C11">
        <f t="shared" ref="C11:C27" si="0">10^6/10^3*0.29</f>
        <v>290</v>
      </c>
    </row>
    <row r="12" spans="1:9" x14ac:dyDescent="0.2">
      <c r="A12" t="s">
        <v>52</v>
      </c>
      <c r="B12">
        <v>3</v>
      </c>
      <c r="C12">
        <f t="shared" si="0"/>
        <v>290</v>
      </c>
    </row>
    <row r="13" spans="1:9" x14ac:dyDescent="0.2">
      <c r="A13" t="s">
        <v>52</v>
      </c>
      <c r="B13">
        <v>4</v>
      </c>
      <c r="C13">
        <f t="shared" si="0"/>
        <v>290</v>
      </c>
    </row>
    <row r="14" spans="1:9" x14ac:dyDescent="0.2">
      <c r="A14" t="s">
        <v>52</v>
      </c>
      <c r="B14">
        <v>5</v>
      </c>
      <c r="C14">
        <f t="shared" si="0"/>
        <v>290</v>
      </c>
    </row>
    <row r="15" spans="1:9" x14ac:dyDescent="0.2">
      <c r="A15" t="s">
        <v>52</v>
      </c>
      <c r="B15">
        <v>6</v>
      </c>
      <c r="C15">
        <f t="shared" si="0"/>
        <v>290</v>
      </c>
    </row>
    <row r="16" spans="1:9" x14ac:dyDescent="0.2">
      <c r="A16" t="s">
        <v>50</v>
      </c>
      <c r="B16">
        <v>1</v>
      </c>
      <c r="C16">
        <f t="shared" si="0"/>
        <v>290</v>
      </c>
    </row>
    <row r="17" spans="1:3" x14ac:dyDescent="0.2">
      <c r="A17" t="s">
        <v>50</v>
      </c>
      <c r="B17">
        <v>2</v>
      </c>
      <c r="C17">
        <f t="shared" si="0"/>
        <v>290</v>
      </c>
    </row>
    <row r="18" spans="1:3" x14ac:dyDescent="0.2">
      <c r="A18" t="s">
        <v>50</v>
      </c>
      <c r="B18">
        <v>3</v>
      </c>
      <c r="C18">
        <f t="shared" si="0"/>
        <v>290</v>
      </c>
    </row>
    <row r="19" spans="1:3" x14ac:dyDescent="0.2">
      <c r="A19" t="s">
        <v>50</v>
      </c>
      <c r="B19">
        <v>4</v>
      </c>
      <c r="C19">
        <f t="shared" si="0"/>
        <v>290</v>
      </c>
    </row>
    <row r="20" spans="1:3" x14ac:dyDescent="0.2">
      <c r="A20" t="s">
        <v>50</v>
      </c>
      <c r="B20">
        <v>5</v>
      </c>
      <c r="C20">
        <f t="shared" si="0"/>
        <v>290</v>
      </c>
    </row>
    <row r="21" spans="1:3" x14ac:dyDescent="0.2">
      <c r="A21" t="s">
        <v>50</v>
      </c>
      <c r="B21">
        <v>6</v>
      </c>
      <c r="C21">
        <f t="shared" si="0"/>
        <v>290</v>
      </c>
    </row>
    <row r="22" spans="1:3" x14ac:dyDescent="0.2">
      <c r="A22" t="s">
        <v>53</v>
      </c>
      <c r="B22">
        <v>1</v>
      </c>
      <c r="C22">
        <f t="shared" si="0"/>
        <v>290</v>
      </c>
    </row>
    <row r="23" spans="1:3" x14ac:dyDescent="0.2">
      <c r="A23" t="s">
        <v>53</v>
      </c>
      <c r="B23">
        <v>2</v>
      </c>
      <c r="C23">
        <f t="shared" si="0"/>
        <v>290</v>
      </c>
    </row>
    <row r="24" spans="1:3" x14ac:dyDescent="0.2">
      <c r="A24" t="s">
        <v>53</v>
      </c>
      <c r="B24">
        <v>3</v>
      </c>
      <c r="C24">
        <f t="shared" si="0"/>
        <v>290</v>
      </c>
    </row>
    <row r="25" spans="1:3" x14ac:dyDescent="0.2">
      <c r="A25" t="s">
        <v>53</v>
      </c>
      <c r="B25">
        <v>4</v>
      </c>
      <c r="C25">
        <f t="shared" si="0"/>
        <v>290</v>
      </c>
    </row>
    <row r="26" spans="1:3" x14ac:dyDescent="0.2">
      <c r="A26" t="s">
        <v>53</v>
      </c>
      <c r="B26">
        <v>5</v>
      </c>
      <c r="C26">
        <f t="shared" si="0"/>
        <v>290</v>
      </c>
    </row>
    <row r="27" spans="1:3" x14ac:dyDescent="0.2">
      <c r="A27" t="s">
        <v>53</v>
      </c>
      <c r="B27">
        <v>6</v>
      </c>
      <c r="C27">
        <f t="shared" si="0"/>
        <v>290</v>
      </c>
    </row>
  </sheetData>
  <autoFilter ref="A3:C27" xr:uid="{967F0BBF-A028-2D4D-8CBD-4F30C06D562F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C44FB-B75E-4BAB-AE11-F250A16C2E63}">
  <dimension ref="A1:C27"/>
  <sheetViews>
    <sheetView workbookViewId="0">
      <selection activeCell="C19" sqref="C19"/>
    </sheetView>
  </sheetViews>
  <sheetFormatPr baseColWidth="10" defaultRowHeight="15" x14ac:dyDescent="0.2"/>
  <cols>
    <col min="1" max="1" width="17" bestFit="1" customWidth="1"/>
    <col min="2" max="2" width="5.83203125" bestFit="1" customWidth="1"/>
    <col min="3" max="3" width="28" bestFit="1" customWidth="1"/>
  </cols>
  <sheetData>
    <row r="1" spans="1:3" x14ac:dyDescent="0.2">
      <c r="A1" t="s">
        <v>32</v>
      </c>
    </row>
    <row r="2" spans="1:3" x14ac:dyDescent="0.2">
      <c r="A2" t="s">
        <v>39</v>
      </c>
    </row>
    <row r="3" spans="1:3" x14ac:dyDescent="0.2">
      <c r="A3" t="s">
        <v>10</v>
      </c>
      <c r="B3" t="s">
        <v>0</v>
      </c>
      <c r="C3" t="s">
        <v>51</v>
      </c>
    </row>
    <row r="4" spans="1:3" x14ac:dyDescent="0.2">
      <c r="A4" t="s">
        <v>11</v>
      </c>
      <c r="B4">
        <v>1</v>
      </c>
      <c r="C4">
        <f>0.05*TypeCableVariableCost!C4</f>
        <v>33.080468750000001</v>
      </c>
    </row>
    <row r="5" spans="1:3" x14ac:dyDescent="0.2">
      <c r="A5" t="s">
        <v>11</v>
      </c>
      <c r="B5">
        <v>2</v>
      </c>
      <c r="C5">
        <f>0.05*TypeCableVariableCost!C5</f>
        <v>33.080468750000001</v>
      </c>
    </row>
    <row r="6" spans="1:3" x14ac:dyDescent="0.2">
      <c r="A6" t="s">
        <v>11</v>
      </c>
      <c r="B6">
        <v>3</v>
      </c>
      <c r="C6">
        <f>0.05*TypeCableVariableCost!C6</f>
        <v>30.223437500000003</v>
      </c>
    </row>
    <row r="7" spans="1:3" x14ac:dyDescent="0.2">
      <c r="A7" t="s">
        <v>11</v>
      </c>
      <c r="B7">
        <v>4</v>
      </c>
      <c r="C7">
        <f>0.05*TypeCableVariableCost!C7</f>
        <v>30.223437500000003</v>
      </c>
    </row>
    <row r="8" spans="1:3" x14ac:dyDescent="0.2">
      <c r="A8" t="s">
        <v>11</v>
      </c>
      <c r="B8">
        <v>5</v>
      </c>
      <c r="C8">
        <f>0.05*TypeCableVariableCost!C8</f>
        <v>30.223437500000003</v>
      </c>
    </row>
    <row r="9" spans="1:3" x14ac:dyDescent="0.2">
      <c r="A9" t="s">
        <v>11</v>
      </c>
      <c r="B9">
        <v>6</v>
      </c>
      <c r="C9">
        <f>0.05*TypeCableVariableCost!C9</f>
        <v>30.223437500000003</v>
      </c>
    </row>
    <row r="10" spans="1:3" x14ac:dyDescent="0.2">
      <c r="A10" t="s">
        <v>52</v>
      </c>
      <c r="B10">
        <v>1</v>
      </c>
      <c r="C10">
        <f>0.05*TypeCableVariableCost!C10</f>
        <v>14.5</v>
      </c>
    </row>
    <row r="11" spans="1:3" x14ac:dyDescent="0.2">
      <c r="A11" t="s">
        <v>52</v>
      </c>
      <c r="B11">
        <v>2</v>
      </c>
      <c r="C11">
        <f>0.05*TypeCableVariableCost!C11</f>
        <v>14.5</v>
      </c>
    </row>
    <row r="12" spans="1:3" x14ac:dyDescent="0.2">
      <c r="A12" t="s">
        <v>52</v>
      </c>
      <c r="B12">
        <v>3</v>
      </c>
      <c r="C12">
        <f>0.05*TypeCableVariableCost!C12</f>
        <v>14.5</v>
      </c>
    </row>
    <row r="13" spans="1:3" x14ac:dyDescent="0.2">
      <c r="A13" t="s">
        <v>52</v>
      </c>
      <c r="B13">
        <v>4</v>
      </c>
      <c r="C13">
        <f>0.05*TypeCableVariableCost!C13</f>
        <v>14.5</v>
      </c>
    </row>
    <row r="14" spans="1:3" x14ac:dyDescent="0.2">
      <c r="A14" t="s">
        <v>52</v>
      </c>
      <c r="B14">
        <v>5</v>
      </c>
      <c r="C14">
        <f>0.05*TypeCableVariableCost!C14</f>
        <v>14.5</v>
      </c>
    </row>
    <row r="15" spans="1:3" x14ac:dyDescent="0.2">
      <c r="A15" t="s">
        <v>52</v>
      </c>
      <c r="B15">
        <v>6</v>
      </c>
      <c r="C15">
        <f>0.05*TypeCableVariableCost!C15</f>
        <v>14.5</v>
      </c>
    </row>
    <row r="16" spans="1:3" x14ac:dyDescent="0.2">
      <c r="A16" t="s">
        <v>50</v>
      </c>
      <c r="B16">
        <v>1</v>
      </c>
      <c r="C16">
        <f>0.05*TypeCableVariableCost!C16</f>
        <v>14.5</v>
      </c>
    </row>
    <row r="17" spans="1:3" x14ac:dyDescent="0.2">
      <c r="A17" t="s">
        <v>50</v>
      </c>
      <c r="B17">
        <v>2</v>
      </c>
      <c r="C17">
        <f>0.05*TypeCableVariableCost!C17</f>
        <v>14.5</v>
      </c>
    </row>
    <row r="18" spans="1:3" x14ac:dyDescent="0.2">
      <c r="A18" t="s">
        <v>50</v>
      </c>
      <c r="B18">
        <v>3</v>
      </c>
      <c r="C18">
        <f>0.05*TypeCableVariableCost!C18</f>
        <v>14.5</v>
      </c>
    </row>
    <row r="19" spans="1:3" x14ac:dyDescent="0.2">
      <c r="A19" t="s">
        <v>50</v>
      </c>
      <c r="B19">
        <v>4</v>
      </c>
      <c r="C19">
        <f>0.05*TypeCableVariableCost!C19</f>
        <v>14.5</v>
      </c>
    </row>
    <row r="20" spans="1:3" x14ac:dyDescent="0.2">
      <c r="A20" t="s">
        <v>50</v>
      </c>
      <c r="B20">
        <v>5</v>
      </c>
      <c r="C20">
        <f>0.05*TypeCableVariableCost!C20</f>
        <v>14.5</v>
      </c>
    </row>
    <row r="21" spans="1:3" x14ac:dyDescent="0.2">
      <c r="A21" t="s">
        <v>50</v>
      </c>
      <c r="B21">
        <v>6</v>
      </c>
      <c r="C21">
        <f>0.05*TypeCableVariableCost!C21</f>
        <v>14.5</v>
      </c>
    </row>
    <row r="22" spans="1:3" x14ac:dyDescent="0.2">
      <c r="A22" t="s">
        <v>53</v>
      </c>
      <c r="B22">
        <v>1</v>
      </c>
      <c r="C22">
        <f>0.05*TypeCableVariableCost!C22</f>
        <v>14.5</v>
      </c>
    </row>
    <row r="23" spans="1:3" x14ac:dyDescent="0.2">
      <c r="A23" t="s">
        <v>53</v>
      </c>
      <c r="B23">
        <v>2</v>
      </c>
      <c r="C23">
        <f>0.05*TypeCableVariableCost!C23</f>
        <v>14.5</v>
      </c>
    </row>
    <row r="24" spans="1:3" x14ac:dyDescent="0.2">
      <c r="A24" t="s">
        <v>53</v>
      </c>
      <c r="B24">
        <v>3</v>
      </c>
      <c r="C24">
        <f>0.05*TypeCableVariableCost!C24</f>
        <v>14.5</v>
      </c>
    </row>
    <row r="25" spans="1:3" x14ac:dyDescent="0.2">
      <c r="A25" t="s">
        <v>53</v>
      </c>
      <c r="B25">
        <v>4</v>
      </c>
      <c r="C25">
        <f>0.05*TypeCableVariableCost!C25</f>
        <v>14.5</v>
      </c>
    </row>
    <row r="26" spans="1:3" x14ac:dyDescent="0.2">
      <c r="A26" t="s">
        <v>53</v>
      </c>
      <c r="B26">
        <v>5</v>
      </c>
      <c r="C26">
        <f>0.05*TypeCableVariableCost!C26</f>
        <v>14.5</v>
      </c>
    </row>
    <row r="27" spans="1:3" x14ac:dyDescent="0.2">
      <c r="A27" t="s">
        <v>53</v>
      </c>
      <c r="B27">
        <v>6</v>
      </c>
      <c r="C27">
        <f>0.05*TypeCableVariableCost!C27</f>
        <v>14.5</v>
      </c>
    </row>
  </sheetData>
  <autoFilter ref="A3:C27" xr:uid="{220C44FB-B75E-4BAB-AE11-F250A16C2E63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7"/>
  <sheetViews>
    <sheetView workbookViewId="0">
      <selection activeCell="B16" sqref="B16"/>
    </sheetView>
  </sheetViews>
  <sheetFormatPr baseColWidth="10" defaultColWidth="9.1640625" defaultRowHeight="15" x14ac:dyDescent="0.2"/>
  <cols>
    <col min="1" max="1" width="16.1640625" bestFit="1" customWidth="1"/>
    <col min="2" max="2" width="10.33203125" bestFit="1" customWidth="1"/>
    <col min="3" max="3" width="5.83203125" bestFit="1" customWidth="1"/>
    <col min="4" max="4" width="28" bestFit="1" customWidth="1"/>
  </cols>
  <sheetData>
    <row r="1" spans="1:4" x14ac:dyDescent="0.2">
      <c r="A1" t="s">
        <v>33</v>
      </c>
    </row>
    <row r="2" spans="1:4" x14ac:dyDescent="0.2">
      <c r="A2" t="s">
        <v>40</v>
      </c>
    </row>
    <row r="3" spans="1:4" x14ac:dyDescent="0.2">
      <c r="A3" t="s">
        <v>6</v>
      </c>
      <c r="B3" t="s">
        <v>7</v>
      </c>
      <c r="C3" t="s">
        <v>0</v>
      </c>
      <c r="D3" t="s">
        <v>15</v>
      </c>
    </row>
    <row r="4" spans="1:4" x14ac:dyDescent="0.2">
      <c r="A4" t="s">
        <v>4</v>
      </c>
      <c r="B4" t="s">
        <v>3</v>
      </c>
      <c r="C4">
        <v>1</v>
      </c>
      <c r="D4">
        <v>2400</v>
      </c>
    </row>
    <row r="5" spans="1:4" x14ac:dyDescent="0.2">
      <c r="A5" t="s">
        <v>2</v>
      </c>
      <c r="B5" t="s">
        <v>1</v>
      </c>
      <c r="C5">
        <v>1</v>
      </c>
      <c r="D5">
        <v>1500</v>
      </c>
    </row>
    <row r="6" spans="1:4" x14ac:dyDescent="0.2">
      <c r="A6" t="s">
        <v>4</v>
      </c>
      <c r="B6" t="s">
        <v>1</v>
      </c>
      <c r="C6">
        <v>1</v>
      </c>
      <c r="D6">
        <v>3425</v>
      </c>
    </row>
    <row r="7" spans="1:4" x14ac:dyDescent="0.2">
      <c r="A7" t="s">
        <v>5</v>
      </c>
      <c r="B7" t="s">
        <v>3</v>
      </c>
      <c r="C7">
        <v>1</v>
      </c>
      <c r="D7">
        <v>0</v>
      </c>
    </row>
    <row r="8" spans="1:4" x14ac:dyDescent="0.2">
      <c r="A8" t="s">
        <v>4</v>
      </c>
      <c r="B8" t="s">
        <v>5</v>
      </c>
      <c r="C8">
        <v>1</v>
      </c>
      <c r="D8">
        <v>1000</v>
      </c>
    </row>
    <row r="9" spans="1:4" x14ac:dyDescent="0.2">
      <c r="A9" t="s">
        <v>4</v>
      </c>
      <c r="B9" t="s">
        <v>2</v>
      </c>
      <c r="C9">
        <v>1</v>
      </c>
      <c r="D9">
        <v>0</v>
      </c>
    </row>
    <row r="10" spans="1:4" x14ac:dyDescent="0.2">
      <c r="A10" t="s">
        <v>5</v>
      </c>
      <c r="B10" t="s">
        <v>2</v>
      </c>
      <c r="C10">
        <v>1</v>
      </c>
      <c r="D10">
        <v>1400</v>
      </c>
    </row>
    <row r="11" spans="1:4" x14ac:dyDescent="0.2">
      <c r="A11" t="s">
        <v>1</v>
      </c>
      <c r="B11" t="s">
        <v>3</v>
      </c>
      <c r="C11">
        <v>1</v>
      </c>
      <c r="D11" s="1">
        <v>0</v>
      </c>
    </row>
    <row r="12" spans="1:4" x14ac:dyDescent="0.2">
      <c r="A12" t="s">
        <v>4</v>
      </c>
      <c r="B12" t="s">
        <v>3</v>
      </c>
      <c r="C12">
        <v>2</v>
      </c>
      <c r="D12">
        <v>2400</v>
      </c>
    </row>
    <row r="13" spans="1:4" x14ac:dyDescent="0.2">
      <c r="A13" t="s">
        <v>2</v>
      </c>
      <c r="B13" t="s">
        <v>1</v>
      </c>
      <c r="C13">
        <v>2</v>
      </c>
      <c r="D13">
        <v>1500</v>
      </c>
    </row>
    <row r="14" spans="1:4" x14ac:dyDescent="0.2">
      <c r="A14" t="s">
        <v>4</v>
      </c>
      <c r="B14" t="s">
        <v>1</v>
      </c>
      <c r="C14">
        <v>2</v>
      </c>
      <c r="D14">
        <v>3425</v>
      </c>
    </row>
    <row r="15" spans="1:4" x14ac:dyDescent="0.2">
      <c r="A15" t="s">
        <v>5</v>
      </c>
      <c r="B15" t="s">
        <v>3</v>
      </c>
      <c r="C15">
        <v>2</v>
      </c>
      <c r="D15">
        <v>0</v>
      </c>
    </row>
    <row r="16" spans="1:4" x14ac:dyDescent="0.2">
      <c r="A16" t="s">
        <v>4</v>
      </c>
      <c r="B16" t="s">
        <v>5</v>
      </c>
      <c r="C16">
        <v>2</v>
      </c>
      <c r="D16">
        <v>1000</v>
      </c>
    </row>
    <row r="17" spans="1:4" x14ac:dyDescent="0.2">
      <c r="A17" t="s">
        <v>4</v>
      </c>
      <c r="B17" t="s">
        <v>2</v>
      </c>
      <c r="C17">
        <v>2</v>
      </c>
      <c r="D17">
        <v>0</v>
      </c>
    </row>
    <row r="18" spans="1:4" x14ac:dyDescent="0.2">
      <c r="A18" t="s">
        <v>5</v>
      </c>
      <c r="B18" t="s">
        <v>2</v>
      </c>
      <c r="C18">
        <v>2</v>
      </c>
      <c r="D18">
        <v>1400</v>
      </c>
    </row>
    <row r="19" spans="1:4" x14ac:dyDescent="0.2">
      <c r="A19" t="s">
        <v>1</v>
      </c>
      <c r="B19" t="s">
        <v>3</v>
      </c>
      <c r="C19">
        <v>2</v>
      </c>
      <c r="D19" s="1">
        <v>0</v>
      </c>
    </row>
    <row r="20" spans="1:4" x14ac:dyDescent="0.2">
      <c r="A20" t="s">
        <v>4</v>
      </c>
      <c r="B20" t="s">
        <v>3</v>
      </c>
      <c r="C20">
        <v>3</v>
      </c>
      <c r="D20">
        <v>2400</v>
      </c>
    </row>
    <row r="21" spans="1:4" x14ac:dyDescent="0.2">
      <c r="A21" t="s">
        <v>2</v>
      </c>
      <c r="B21" t="s">
        <v>1</v>
      </c>
      <c r="C21">
        <v>3</v>
      </c>
      <c r="D21">
        <v>1500</v>
      </c>
    </row>
    <row r="22" spans="1:4" x14ac:dyDescent="0.2">
      <c r="A22" t="s">
        <v>4</v>
      </c>
      <c r="B22" t="s">
        <v>1</v>
      </c>
      <c r="C22">
        <v>3</v>
      </c>
      <c r="D22">
        <v>3425</v>
      </c>
    </row>
    <row r="23" spans="1:4" x14ac:dyDescent="0.2">
      <c r="A23" t="s">
        <v>5</v>
      </c>
      <c r="B23" t="s">
        <v>3</v>
      </c>
      <c r="C23">
        <v>3</v>
      </c>
      <c r="D23">
        <v>0</v>
      </c>
    </row>
    <row r="24" spans="1:4" x14ac:dyDescent="0.2">
      <c r="A24" t="s">
        <v>4</v>
      </c>
      <c r="B24" t="s">
        <v>5</v>
      </c>
      <c r="C24">
        <v>3</v>
      </c>
      <c r="D24">
        <v>1000</v>
      </c>
    </row>
    <row r="25" spans="1:4" x14ac:dyDescent="0.2">
      <c r="A25" t="s">
        <v>4</v>
      </c>
      <c r="B25" t="s">
        <v>2</v>
      </c>
      <c r="C25">
        <v>3</v>
      </c>
      <c r="D25">
        <v>0</v>
      </c>
    </row>
    <row r="26" spans="1:4" x14ac:dyDescent="0.2">
      <c r="A26" t="s">
        <v>5</v>
      </c>
      <c r="B26" t="s">
        <v>2</v>
      </c>
      <c r="C26">
        <v>3</v>
      </c>
      <c r="D26">
        <v>1400</v>
      </c>
    </row>
    <row r="27" spans="1:4" x14ac:dyDescent="0.2">
      <c r="A27" t="s">
        <v>1</v>
      </c>
      <c r="B27" t="s">
        <v>3</v>
      </c>
      <c r="C27">
        <v>3</v>
      </c>
      <c r="D27" s="1">
        <v>0</v>
      </c>
    </row>
    <row r="28" spans="1:4" x14ac:dyDescent="0.2">
      <c r="A28" t="s">
        <v>4</v>
      </c>
      <c r="B28" t="s">
        <v>3</v>
      </c>
      <c r="C28">
        <v>4</v>
      </c>
      <c r="D28">
        <v>2400</v>
      </c>
    </row>
    <row r="29" spans="1:4" x14ac:dyDescent="0.2">
      <c r="A29" t="s">
        <v>2</v>
      </c>
      <c r="B29" t="s">
        <v>1</v>
      </c>
      <c r="C29">
        <v>4</v>
      </c>
      <c r="D29">
        <v>1500</v>
      </c>
    </row>
    <row r="30" spans="1:4" x14ac:dyDescent="0.2">
      <c r="A30" t="s">
        <v>4</v>
      </c>
      <c r="B30" t="s">
        <v>1</v>
      </c>
      <c r="C30">
        <v>4</v>
      </c>
      <c r="D30">
        <v>3425</v>
      </c>
    </row>
    <row r="31" spans="1:4" x14ac:dyDescent="0.2">
      <c r="A31" t="s">
        <v>5</v>
      </c>
      <c r="B31" t="s">
        <v>3</v>
      </c>
      <c r="C31">
        <v>4</v>
      </c>
      <c r="D31">
        <v>0</v>
      </c>
    </row>
    <row r="32" spans="1:4" x14ac:dyDescent="0.2">
      <c r="A32" t="s">
        <v>4</v>
      </c>
      <c r="B32" t="s">
        <v>5</v>
      </c>
      <c r="C32">
        <v>4</v>
      </c>
      <c r="D32">
        <v>1000</v>
      </c>
    </row>
    <row r="33" spans="1:4" x14ac:dyDescent="0.2">
      <c r="A33" t="s">
        <v>4</v>
      </c>
      <c r="B33" t="s">
        <v>2</v>
      </c>
      <c r="C33">
        <v>4</v>
      </c>
      <c r="D33">
        <v>0</v>
      </c>
    </row>
    <row r="34" spans="1:4" x14ac:dyDescent="0.2">
      <c r="A34" t="s">
        <v>5</v>
      </c>
      <c r="B34" t="s">
        <v>2</v>
      </c>
      <c r="C34">
        <v>4</v>
      </c>
      <c r="D34">
        <v>1400</v>
      </c>
    </row>
    <row r="35" spans="1:4" x14ac:dyDescent="0.2">
      <c r="A35" t="s">
        <v>1</v>
      </c>
      <c r="B35" t="s">
        <v>3</v>
      </c>
      <c r="C35">
        <v>4</v>
      </c>
      <c r="D35" s="1">
        <v>0</v>
      </c>
    </row>
    <row r="36" spans="1:4" x14ac:dyDescent="0.2">
      <c r="A36" t="s">
        <v>4</v>
      </c>
      <c r="B36" t="s">
        <v>3</v>
      </c>
      <c r="C36">
        <v>5</v>
      </c>
      <c r="D36">
        <v>2400</v>
      </c>
    </row>
    <row r="37" spans="1:4" x14ac:dyDescent="0.2">
      <c r="A37" t="s">
        <v>2</v>
      </c>
      <c r="B37" t="s">
        <v>1</v>
      </c>
      <c r="C37">
        <v>5</v>
      </c>
      <c r="D37">
        <v>1500</v>
      </c>
    </row>
    <row r="38" spans="1:4" x14ac:dyDescent="0.2">
      <c r="A38" t="s">
        <v>4</v>
      </c>
      <c r="B38" t="s">
        <v>1</v>
      </c>
      <c r="C38">
        <v>5</v>
      </c>
      <c r="D38">
        <v>3425</v>
      </c>
    </row>
    <row r="39" spans="1:4" x14ac:dyDescent="0.2">
      <c r="A39" t="s">
        <v>5</v>
      </c>
      <c r="B39" t="s">
        <v>3</v>
      </c>
      <c r="C39">
        <v>5</v>
      </c>
      <c r="D39">
        <v>0</v>
      </c>
    </row>
    <row r="40" spans="1:4" x14ac:dyDescent="0.2">
      <c r="A40" t="s">
        <v>4</v>
      </c>
      <c r="B40" t="s">
        <v>5</v>
      </c>
      <c r="C40">
        <v>5</v>
      </c>
      <c r="D40">
        <v>1000</v>
      </c>
    </row>
    <row r="41" spans="1:4" x14ac:dyDescent="0.2">
      <c r="A41" t="s">
        <v>4</v>
      </c>
      <c r="B41" t="s">
        <v>2</v>
      </c>
      <c r="C41">
        <v>5</v>
      </c>
      <c r="D41">
        <v>0</v>
      </c>
    </row>
    <row r="42" spans="1:4" x14ac:dyDescent="0.2">
      <c r="A42" t="s">
        <v>5</v>
      </c>
      <c r="B42" t="s">
        <v>2</v>
      </c>
      <c r="C42">
        <v>5</v>
      </c>
      <c r="D42">
        <v>1400</v>
      </c>
    </row>
    <row r="43" spans="1:4" x14ac:dyDescent="0.2">
      <c r="A43" t="s">
        <v>1</v>
      </c>
      <c r="B43" t="s">
        <v>3</v>
      </c>
      <c r="C43">
        <v>5</v>
      </c>
      <c r="D43" s="1">
        <v>0</v>
      </c>
    </row>
    <row r="44" spans="1:4" x14ac:dyDescent="0.2">
      <c r="A44" t="s">
        <v>4</v>
      </c>
      <c r="B44" t="s">
        <v>3</v>
      </c>
      <c r="C44">
        <v>6</v>
      </c>
      <c r="D44">
        <v>2400</v>
      </c>
    </row>
    <row r="45" spans="1:4" x14ac:dyDescent="0.2">
      <c r="A45" t="s">
        <v>2</v>
      </c>
      <c r="B45" t="s">
        <v>1</v>
      </c>
      <c r="C45">
        <v>6</v>
      </c>
      <c r="D45">
        <v>1500</v>
      </c>
    </row>
    <row r="46" spans="1:4" x14ac:dyDescent="0.2">
      <c r="A46" t="s">
        <v>4</v>
      </c>
      <c r="B46" t="s">
        <v>1</v>
      </c>
      <c r="C46">
        <v>6</v>
      </c>
      <c r="D46">
        <v>3425</v>
      </c>
    </row>
    <row r="47" spans="1:4" x14ac:dyDescent="0.2">
      <c r="A47" t="s">
        <v>5</v>
      </c>
      <c r="B47" t="s">
        <v>3</v>
      </c>
      <c r="C47">
        <v>6</v>
      </c>
      <c r="D47">
        <v>0</v>
      </c>
    </row>
    <row r="48" spans="1:4" x14ac:dyDescent="0.2">
      <c r="A48" t="s">
        <v>4</v>
      </c>
      <c r="B48" t="s">
        <v>5</v>
      </c>
      <c r="C48">
        <v>6</v>
      </c>
      <c r="D48">
        <v>1000</v>
      </c>
    </row>
    <row r="49" spans="1:4" x14ac:dyDescent="0.2">
      <c r="A49" t="s">
        <v>4</v>
      </c>
      <c r="B49" t="s">
        <v>2</v>
      </c>
      <c r="C49">
        <v>6</v>
      </c>
      <c r="D49">
        <v>0</v>
      </c>
    </row>
    <row r="50" spans="1:4" x14ac:dyDescent="0.2">
      <c r="A50" t="s">
        <v>5</v>
      </c>
      <c r="B50" t="s">
        <v>2</v>
      </c>
      <c r="C50">
        <v>6</v>
      </c>
      <c r="D50">
        <v>1400</v>
      </c>
    </row>
    <row r="51" spans="1:4" x14ac:dyDescent="0.2">
      <c r="A51" t="s">
        <v>1</v>
      </c>
      <c r="B51" t="s">
        <v>3</v>
      </c>
      <c r="C51">
        <v>6</v>
      </c>
      <c r="D51" s="1">
        <v>0</v>
      </c>
    </row>
    <row r="52" spans="1:4" x14ac:dyDescent="0.2">
      <c r="A52" t="s">
        <v>61</v>
      </c>
      <c r="B52" t="s">
        <v>1</v>
      </c>
      <c r="C52">
        <v>1</v>
      </c>
      <c r="D52">
        <v>1400</v>
      </c>
    </row>
    <row r="53" spans="1:4" x14ac:dyDescent="0.2">
      <c r="A53" t="s">
        <v>61</v>
      </c>
      <c r="B53" t="s">
        <v>2</v>
      </c>
      <c r="C53">
        <v>1</v>
      </c>
      <c r="D53">
        <v>1640</v>
      </c>
    </row>
    <row r="54" spans="1:4" x14ac:dyDescent="0.2">
      <c r="A54" t="s">
        <v>61</v>
      </c>
      <c r="B54" t="s">
        <v>4</v>
      </c>
      <c r="C54">
        <v>1</v>
      </c>
      <c r="D54">
        <v>700</v>
      </c>
    </row>
    <row r="55" spans="1:4" x14ac:dyDescent="0.2">
      <c r="A55" t="s">
        <v>61</v>
      </c>
      <c r="B55" t="s">
        <v>5</v>
      </c>
      <c r="C55">
        <v>1</v>
      </c>
      <c r="D55">
        <v>1400</v>
      </c>
    </row>
    <row r="56" spans="1:4" x14ac:dyDescent="0.2">
      <c r="A56" t="s">
        <v>61</v>
      </c>
      <c r="B56" t="s">
        <v>3</v>
      </c>
      <c r="C56">
        <v>1</v>
      </c>
      <c r="D56">
        <v>0</v>
      </c>
    </row>
    <row r="57" spans="1:4" x14ac:dyDescent="0.2">
      <c r="A57" t="s">
        <v>61</v>
      </c>
      <c r="B57" t="s">
        <v>1</v>
      </c>
      <c r="C57">
        <v>2</v>
      </c>
      <c r="D57">
        <v>1400</v>
      </c>
    </row>
    <row r="58" spans="1:4" x14ac:dyDescent="0.2">
      <c r="A58" t="s">
        <v>61</v>
      </c>
      <c r="B58" t="s">
        <v>2</v>
      </c>
      <c r="C58">
        <v>2</v>
      </c>
      <c r="D58">
        <v>1640</v>
      </c>
    </row>
    <row r="59" spans="1:4" x14ac:dyDescent="0.2">
      <c r="A59" t="s">
        <v>61</v>
      </c>
      <c r="B59" t="s">
        <v>4</v>
      </c>
      <c r="C59">
        <v>2</v>
      </c>
      <c r="D59">
        <v>700</v>
      </c>
    </row>
    <row r="60" spans="1:4" x14ac:dyDescent="0.2">
      <c r="A60" t="s">
        <v>61</v>
      </c>
      <c r="B60" t="s">
        <v>5</v>
      </c>
      <c r="C60">
        <v>2</v>
      </c>
      <c r="D60">
        <v>1400</v>
      </c>
    </row>
    <row r="61" spans="1:4" x14ac:dyDescent="0.2">
      <c r="A61" t="s">
        <v>61</v>
      </c>
      <c r="B61" t="s">
        <v>3</v>
      </c>
      <c r="C61">
        <v>2</v>
      </c>
      <c r="D61">
        <v>0</v>
      </c>
    </row>
    <row r="62" spans="1:4" x14ac:dyDescent="0.2">
      <c r="A62" t="s">
        <v>61</v>
      </c>
      <c r="B62" t="s">
        <v>1</v>
      </c>
      <c r="C62">
        <v>3</v>
      </c>
      <c r="D62">
        <v>1400</v>
      </c>
    </row>
    <row r="63" spans="1:4" x14ac:dyDescent="0.2">
      <c r="A63" t="s">
        <v>61</v>
      </c>
      <c r="B63" t="s">
        <v>2</v>
      </c>
      <c r="C63">
        <v>3</v>
      </c>
      <c r="D63">
        <v>1640</v>
      </c>
    </row>
    <row r="64" spans="1:4" x14ac:dyDescent="0.2">
      <c r="A64" t="s">
        <v>61</v>
      </c>
      <c r="B64" t="s">
        <v>4</v>
      </c>
      <c r="C64">
        <v>3</v>
      </c>
      <c r="D64">
        <v>700</v>
      </c>
    </row>
    <row r="65" spans="1:4" x14ac:dyDescent="0.2">
      <c r="A65" t="s">
        <v>61</v>
      </c>
      <c r="B65" t="s">
        <v>5</v>
      </c>
      <c r="C65">
        <v>3</v>
      </c>
      <c r="D65">
        <v>1400</v>
      </c>
    </row>
    <row r="66" spans="1:4" x14ac:dyDescent="0.2">
      <c r="A66" t="s">
        <v>61</v>
      </c>
      <c r="B66" t="s">
        <v>3</v>
      </c>
      <c r="C66">
        <v>3</v>
      </c>
      <c r="D66">
        <v>0</v>
      </c>
    </row>
    <row r="67" spans="1:4" x14ac:dyDescent="0.2">
      <c r="A67" t="s">
        <v>61</v>
      </c>
      <c r="B67" t="s">
        <v>1</v>
      </c>
      <c r="C67">
        <v>4</v>
      </c>
      <c r="D67">
        <v>1400</v>
      </c>
    </row>
    <row r="68" spans="1:4" x14ac:dyDescent="0.2">
      <c r="A68" t="s">
        <v>61</v>
      </c>
      <c r="B68" t="s">
        <v>2</v>
      </c>
      <c r="C68">
        <v>4</v>
      </c>
      <c r="D68">
        <v>1640</v>
      </c>
    </row>
    <row r="69" spans="1:4" x14ac:dyDescent="0.2">
      <c r="A69" t="s">
        <v>61</v>
      </c>
      <c r="B69" t="s">
        <v>4</v>
      </c>
      <c r="C69">
        <v>4</v>
      </c>
      <c r="D69">
        <v>700</v>
      </c>
    </row>
    <row r="70" spans="1:4" x14ac:dyDescent="0.2">
      <c r="A70" t="s">
        <v>61</v>
      </c>
      <c r="B70" t="s">
        <v>5</v>
      </c>
      <c r="C70">
        <v>4</v>
      </c>
      <c r="D70">
        <v>1400</v>
      </c>
    </row>
    <row r="71" spans="1:4" x14ac:dyDescent="0.2">
      <c r="A71" t="s">
        <v>61</v>
      </c>
      <c r="B71" t="s">
        <v>3</v>
      </c>
      <c r="C71">
        <v>4</v>
      </c>
      <c r="D71">
        <v>0</v>
      </c>
    </row>
    <row r="72" spans="1:4" x14ac:dyDescent="0.2">
      <c r="A72" t="s">
        <v>61</v>
      </c>
      <c r="B72" t="s">
        <v>1</v>
      </c>
      <c r="C72">
        <v>5</v>
      </c>
      <c r="D72">
        <v>1400</v>
      </c>
    </row>
    <row r="73" spans="1:4" x14ac:dyDescent="0.2">
      <c r="A73" t="s">
        <v>61</v>
      </c>
      <c r="B73" t="s">
        <v>2</v>
      </c>
      <c r="C73">
        <v>5</v>
      </c>
      <c r="D73">
        <v>1640</v>
      </c>
    </row>
    <row r="74" spans="1:4" x14ac:dyDescent="0.2">
      <c r="A74" t="s">
        <v>61</v>
      </c>
      <c r="B74" t="s">
        <v>4</v>
      </c>
      <c r="C74">
        <v>5</v>
      </c>
      <c r="D74">
        <v>700</v>
      </c>
    </row>
    <row r="75" spans="1:4" x14ac:dyDescent="0.2">
      <c r="A75" t="s">
        <v>61</v>
      </c>
      <c r="B75" t="s">
        <v>5</v>
      </c>
      <c r="C75">
        <v>5</v>
      </c>
      <c r="D75">
        <v>1400</v>
      </c>
    </row>
    <row r="76" spans="1:4" x14ac:dyDescent="0.2">
      <c r="A76" t="s">
        <v>61</v>
      </c>
      <c r="B76" t="s">
        <v>3</v>
      </c>
      <c r="C76">
        <v>5</v>
      </c>
      <c r="D76">
        <v>0</v>
      </c>
    </row>
    <row r="77" spans="1:4" x14ac:dyDescent="0.2">
      <c r="A77" t="s">
        <v>61</v>
      </c>
      <c r="B77" t="s">
        <v>1</v>
      </c>
      <c r="C77">
        <v>6</v>
      </c>
      <c r="D77">
        <v>1400</v>
      </c>
    </row>
    <row r="78" spans="1:4" x14ac:dyDescent="0.2">
      <c r="A78" t="s">
        <v>61</v>
      </c>
      <c r="B78" t="s">
        <v>2</v>
      </c>
      <c r="C78">
        <v>6</v>
      </c>
      <c r="D78">
        <v>1640</v>
      </c>
    </row>
    <row r="79" spans="1:4" x14ac:dyDescent="0.2">
      <c r="A79" t="s">
        <v>61</v>
      </c>
      <c r="B79" t="s">
        <v>4</v>
      </c>
      <c r="C79">
        <v>6</v>
      </c>
      <c r="D79">
        <v>700</v>
      </c>
    </row>
    <row r="80" spans="1:4" x14ac:dyDescent="0.2">
      <c r="A80" t="s">
        <v>61</v>
      </c>
      <c r="B80" t="s">
        <v>5</v>
      </c>
      <c r="C80">
        <v>6</v>
      </c>
      <c r="D80">
        <v>1400</v>
      </c>
    </row>
    <row r="81" spans="1:4" x14ac:dyDescent="0.2">
      <c r="A81" t="s">
        <v>61</v>
      </c>
      <c r="B81" t="s">
        <v>3</v>
      </c>
      <c r="C81">
        <v>6</v>
      </c>
      <c r="D81">
        <v>0</v>
      </c>
    </row>
    <row r="82" spans="1:4" x14ac:dyDescent="0.2">
      <c r="A82" t="s">
        <v>42</v>
      </c>
      <c r="B82" t="s">
        <v>5</v>
      </c>
      <c r="C82">
        <v>1</v>
      </c>
      <c r="D82">
        <v>0</v>
      </c>
    </row>
    <row r="83" spans="1:4" x14ac:dyDescent="0.2">
      <c r="A83" t="s">
        <v>62</v>
      </c>
      <c r="B83" t="s">
        <v>5</v>
      </c>
      <c r="C83">
        <v>1</v>
      </c>
      <c r="D83">
        <f>1218+2185.5+60+2812.3</f>
        <v>6275.8</v>
      </c>
    </row>
    <row r="84" spans="1:4" x14ac:dyDescent="0.2">
      <c r="A84" t="s">
        <v>43</v>
      </c>
      <c r="B84" t="s">
        <v>3</v>
      </c>
      <c r="C84">
        <v>1</v>
      </c>
      <c r="D84">
        <v>2255.8000000000002</v>
      </c>
    </row>
    <row r="85" spans="1:4" x14ac:dyDescent="0.2">
      <c r="A85" t="s">
        <v>43</v>
      </c>
      <c r="B85" t="s">
        <v>4</v>
      </c>
      <c r="C85">
        <v>1</v>
      </c>
      <c r="D85">
        <v>1483.5</v>
      </c>
    </row>
    <row r="86" spans="1:4" x14ac:dyDescent="0.2">
      <c r="A86" t="s">
        <v>44</v>
      </c>
      <c r="B86" t="s">
        <v>4</v>
      </c>
      <c r="C86">
        <v>1</v>
      </c>
      <c r="D86">
        <v>357</v>
      </c>
    </row>
    <row r="87" spans="1:4" x14ac:dyDescent="0.2">
      <c r="A87" t="s">
        <v>45</v>
      </c>
      <c r="B87" t="s">
        <v>4</v>
      </c>
      <c r="C87">
        <v>1</v>
      </c>
      <c r="D87">
        <v>600</v>
      </c>
    </row>
    <row r="88" spans="1:4" x14ac:dyDescent="0.2">
      <c r="A88" t="s">
        <v>45</v>
      </c>
      <c r="B88" t="s">
        <v>1</v>
      </c>
      <c r="C88">
        <v>1</v>
      </c>
      <c r="D88">
        <v>6566</v>
      </c>
    </row>
    <row r="89" spans="1:4" x14ac:dyDescent="0.2">
      <c r="A89" t="s">
        <v>46</v>
      </c>
      <c r="B89" t="s">
        <v>2</v>
      </c>
      <c r="C89">
        <v>1</v>
      </c>
      <c r="D89">
        <v>1120</v>
      </c>
    </row>
    <row r="90" spans="1:4" x14ac:dyDescent="0.2">
      <c r="A90" t="s">
        <v>47</v>
      </c>
      <c r="B90" t="s">
        <v>61</v>
      </c>
      <c r="C90">
        <v>1</v>
      </c>
      <c r="D90">
        <v>0</v>
      </c>
    </row>
    <row r="91" spans="1:4" x14ac:dyDescent="0.2">
      <c r="A91" t="s">
        <v>48</v>
      </c>
      <c r="B91" t="s">
        <v>61</v>
      </c>
      <c r="C91">
        <v>1</v>
      </c>
      <c r="D91">
        <v>0</v>
      </c>
    </row>
    <row r="92" spans="1:4" x14ac:dyDescent="0.2">
      <c r="A92" t="s">
        <v>49</v>
      </c>
      <c r="B92" t="s">
        <v>61</v>
      </c>
      <c r="C92">
        <v>1</v>
      </c>
      <c r="D92">
        <v>0</v>
      </c>
    </row>
    <row r="93" spans="1:4" x14ac:dyDescent="0.2">
      <c r="A93" t="s">
        <v>42</v>
      </c>
      <c r="B93" t="s">
        <v>5</v>
      </c>
      <c r="C93">
        <v>2</v>
      </c>
      <c r="D93">
        <v>0</v>
      </c>
    </row>
    <row r="94" spans="1:4" x14ac:dyDescent="0.2">
      <c r="A94" t="s">
        <v>62</v>
      </c>
      <c r="B94" t="s">
        <v>5</v>
      </c>
      <c r="C94">
        <v>2</v>
      </c>
      <c r="D94">
        <f>1218+2185.5+60+2812.3</f>
        <v>6275.8</v>
      </c>
    </row>
    <row r="95" spans="1:4" x14ac:dyDescent="0.2">
      <c r="A95" t="s">
        <v>43</v>
      </c>
      <c r="B95" t="s">
        <v>3</v>
      </c>
      <c r="C95">
        <v>2</v>
      </c>
      <c r="D95">
        <v>2255.8000000000002</v>
      </c>
    </row>
    <row r="96" spans="1:4" x14ac:dyDescent="0.2">
      <c r="A96" t="s">
        <v>43</v>
      </c>
      <c r="B96" t="s">
        <v>4</v>
      </c>
      <c r="C96">
        <v>2</v>
      </c>
      <c r="D96">
        <v>1483.5</v>
      </c>
    </row>
    <row r="97" spans="1:4" x14ac:dyDescent="0.2">
      <c r="A97" t="s">
        <v>44</v>
      </c>
      <c r="B97" t="s">
        <v>4</v>
      </c>
      <c r="C97">
        <v>2</v>
      </c>
      <c r="D97">
        <v>357</v>
      </c>
    </row>
    <row r="98" spans="1:4" x14ac:dyDescent="0.2">
      <c r="A98" t="s">
        <v>45</v>
      </c>
      <c r="B98" t="s">
        <v>4</v>
      </c>
      <c r="C98">
        <v>2</v>
      </c>
      <c r="D98">
        <v>600</v>
      </c>
    </row>
    <row r="99" spans="1:4" x14ac:dyDescent="0.2">
      <c r="A99" t="s">
        <v>45</v>
      </c>
      <c r="B99" t="s">
        <v>1</v>
      </c>
      <c r="C99">
        <v>2</v>
      </c>
      <c r="D99">
        <v>6566</v>
      </c>
    </row>
    <row r="100" spans="1:4" x14ac:dyDescent="0.2">
      <c r="A100" t="s">
        <v>46</v>
      </c>
      <c r="B100" t="s">
        <v>2</v>
      </c>
      <c r="C100">
        <v>2</v>
      </c>
      <c r="D100">
        <v>1120</v>
      </c>
    </row>
    <row r="101" spans="1:4" x14ac:dyDescent="0.2">
      <c r="A101" t="s">
        <v>47</v>
      </c>
      <c r="B101" t="s">
        <v>61</v>
      </c>
      <c r="C101">
        <v>2</v>
      </c>
      <c r="D101">
        <v>0</v>
      </c>
    </row>
    <row r="102" spans="1:4" x14ac:dyDescent="0.2">
      <c r="A102" t="s">
        <v>48</v>
      </c>
      <c r="B102" t="s">
        <v>61</v>
      </c>
      <c r="C102">
        <v>2</v>
      </c>
      <c r="D102">
        <v>0</v>
      </c>
    </row>
    <row r="103" spans="1:4" x14ac:dyDescent="0.2">
      <c r="A103" t="s">
        <v>49</v>
      </c>
      <c r="B103" t="s">
        <v>61</v>
      </c>
      <c r="C103">
        <v>2</v>
      </c>
      <c r="D103">
        <v>0</v>
      </c>
    </row>
    <row r="104" spans="1:4" x14ac:dyDescent="0.2">
      <c r="A104" t="s">
        <v>42</v>
      </c>
      <c r="B104" t="s">
        <v>5</v>
      </c>
      <c r="C104">
        <v>3</v>
      </c>
      <c r="D104">
        <v>0</v>
      </c>
    </row>
    <row r="105" spans="1:4" x14ac:dyDescent="0.2">
      <c r="A105" t="s">
        <v>62</v>
      </c>
      <c r="B105" t="s">
        <v>5</v>
      </c>
      <c r="C105">
        <v>3</v>
      </c>
      <c r="D105">
        <f>1218+2185.5+60+2812.3</f>
        <v>6275.8</v>
      </c>
    </row>
    <row r="106" spans="1:4" x14ac:dyDescent="0.2">
      <c r="A106" t="s">
        <v>43</v>
      </c>
      <c r="B106" t="s">
        <v>3</v>
      </c>
      <c r="C106">
        <v>3</v>
      </c>
      <c r="D106">
        <v>2255.8000000000002</v>
      </c>
    </row>
    <row r="107" spans="1:4" x14ac:dyDescent="0.2">
      <c r="A107" t="s">
        <v>43</v>
      </c>
      <c r="B107" t="s">
        <v>4</v>
      </c>
      <c r="C107">
        <v>3</v>
      </c>
      <c r="D107">
        <v>1483.5</v>
      </c>
    </row>
    <row r="108" spans="1:4" x14ac:dyDescent="0.2">
      <c r="A108" t="s">
        <v>44</v>
      </c>
      <c r="B108" t="s">
        <v>4</v>
      </c>
      <c r="C108">
        <v>3</v>
      </c>
      <c r="D108">
        <v>357</v>
      </c>
    </row>
    <row r="109" spans="1:4" x14ac:dyDescent="0.2">
      <c r="A109" t="s">
        <v>45</v>
      </c>
      <c r="B109" t="s">
        <v>4</v>
      </c>
      <c r="C109">
        <v>3</v>
      </c>
      <c r="D109">
        <v>600</v>
      </c>
    </row>
    <row r="110" spans="1:4" x14ac:dyDescent="0.2">
      <c r="A110" t="s">
        <v>45</v>
      </c>
      <c r="B110" t="s">
        <v>1</v>
      </c>
      <c r="C110">
        <v>3</v>
      </c>
      <c r="D110">
        <v>6566</v>
      </c>
    </row>
    <row r="111" spans="1:4" x14ac:dyDescent="0.2">
      <c r="A111" t="s">
        <v>46</v>
      </c>
      <c r="B111" t="s">
        <v>2</v>
      </c>
      <c r="C111">
        <v>3</v>
      </c>
      <c r="D111">
        <v>1120</v>
      </c>
    </row>
    <row r="112" spans="1:4" x14ac:dyDescent="0.2">
      <c r="A112" t="s">
        <v>47</v>
      </c>
      <c r="B112" t="s">
        <v>61</v>
      </c>
      <c r="C112">
        <v>3</v>
      </c>
      <c r="D112">
        <v>0</v>
      </c>
    </row>
    <row r="113" spans="1:4" x14ac:dyDescent="0.2">
      <c r="A113" t="s">
        <v>48</v>
      </c>
      <c r="B113" t="s">
        <v>61</v>
      </c>
      <c r="C113">
        <v>3</v>
      </c>
      <c r="D113">
        <v>0</v>
      </c>
    </row>
    <row r="114" spans="1:4" x14ac:dyDescent="0.2">
      <c r="A114" t="s">
        <v>49</v>
      </c>
      <c r="B114" t="s">
        <v>61</v>
      </c>
      <c r="C114">
        <v>3</v>
      </c>
      <c r="D114">
        <v>0</v>
      </c>
    </row>
    <row r="115" spans="1:4" x14ac:dyDescent="0.2">
      <c r="A115" t="s">
        <v>42</v>
      </c>
      <c r="B115" t="s">
        <v>5</v>
      </c>
      <c r="C115">
        <v>4</v>
      </c>
      <c r="D115">
        <v>0</v>
      </c>
    </row>
    <row r="116" spans="1:4" x14ac:dyDescent="0.2">
      <c r="A116" t="s">
        <v>62</v>
      </c>
      <c r="B116" t="s">
        <v>5</v>
      </c>
      <c r="C116">
        <v>4</v>
      </c>
      <c r="D116">
        <f>1218+2185.5+60+2812.3</f>
        <v>6275.8</v>
      </c>
    </row>
    <row r="117" spans="1:4" x14ac:dyDescent="0.2">
      <c r="A117" t="s">
        <v>43</v>
      </c>
      <c r="B117" t="s">
        <v>3</v>
      </c>
      <c r="C117">
        <v>4</v>
      </c>
      <c r="D117">
        <v>2255.8000000000002</v>
      </c>
    </row>
    <row r="118" spans="1:4" x14ac:dyDescent="0.2">
      <c r="A118" t="s">
        <v>43</v>
      </c>
      <c r="B118" t="s">
        <v>4</v>
      </c>
      <c r="C118">
        <v>4</v>
      </c>
      <c r="D118">
        <v>1483.5</v>
      </c>
    </row>
    <row r="119" spans="1:4" x14ac:dyDescent="0.2">
      <c r="A119" t="s">
        <v>44</v>
      </c>
      <c r="B119" t="s">
        <v>4</v>
      </c>
      <c r="C119">
        <v>4</v>
      </c>
      <c r="D119">
        <v>357</v>
      </c>
    </row>
    <row r="120" spans="1:4" x14ac:dyDescent="0.2">
      <c r="A120" t="s">
        <v>45</v>
      </c>
      <c r="B120" t="s">
        <v>4</v>
      </c>
      <c r="C120">
        <v>4</v>
      </c>
      <c r="D120">
        <v>600</v>
      </c>
    </row>
    <row r="121" spans="1:4" x14ac:dyDescent="0.2">
      <c r="A121" t="s">
        <v>45</v>
      </c>
      <c r="B121" t="s">
        <v>1</v>
      </c>
      <c r="C121">
        <v>4</v>
      </c>
      <c r="D121">
        <v>6566</v>
      </c>
    </row>
    <row r="122" spans="1:4" x14ac:dyDescent="0.2">
      <c r="A122" t="s">
        <v>46</v>
      </c>
      <c r="B122" t="s">
        <v>2</v>
      </c>
      <c r="C122">
        <v>4</v>
      </c>
      <c r="D122">
        <v>1120</v>
      </c>
    </row>
    <row r="123" spans="1:4" x14ac:dyDescent="0.2">
      <c r="A123" t="s">
        <v>47</v>
      </c>
      <c r="B123" t="s">
        <v>61</v>
      </c>
      <c r="C123">
        <v>4</v>
      </c>
      <c r="D123">
        <v>0</v>
      </c>
    </row>
    <row r="124" spans="1:4" x14ac:dyDescent="0.2">
      <c r="A124" t="s">
        <v>48</v>
      </c>
      <c r="B124" t="s">
        <v>61</v>
      </c>
      <c r="C124">
        <v>4</v>
      </c>
      <c r="D124">
        <v>0</v>
      </c>
    </row>
    <row r="125" spans="1:4" x14ac:dyDescent="0.2">
      <c r="A125" t="s">
        <v>49</v>
      </c>
      <c r="B125" t="s">
        <v>61</v>
      </c>
      <c r="C125">
        <v>4</v>
      </c>
      <c r="D125">
        <v>0</v>
      </c>
    </row>
    <row r="126" spans="1:4" x14ac:dyDescent="0.2">
      <c r="A126" t="s">
        <v>42</v>
      </c>
      <c r="B126" t="s">
        <v>5</v>
      </c>
      <c r="C126">
        <v>5</v>
      </c>
      <c r="D126">
        <v>0</v>
      </c>
    </row>
    <row r="127" spans="1:4" x14ac:dyDescent="0.2">
      <c r="A127" t="s">
        <v>62</v>
      </c>
      <c r="B127" t="s">
        <v>5</v>
      </c>
      <c r="C127">
        <v>5</v>
      </c>
      <c r="D127">
        <f>1218+2185.5+60+2812.3</f>
        <v>6275.8</v>
      </c>
    </row>
    <row r="128" spans="1:4" x14ac:dyDescent="0.2">
      <c r="A128" t="s">
        <v>43</v>
      </c>
      <c r="B128" t="s">
        <v>3</v>
      </c>
      <c r="C128">
        <v>5</v>
      </c>
      <c r="D128">
        <v>2255.8000000000002</v>
      </c>
    </row>
    <row r="129" spans="1:4" x14ac:dyDescent="0.2">
      <c r="A129" t="s">
        <v>43</v>
      </c>
      <c r="B129" t="s">
        <v>4</v>
      </c>
      <c r="C129">
        <v>5</v>
      </c>
      <c r="D129">
        <v>1483.5</v>
      </c>
    </row>
    <row r="130" spans="1:4" x14ac:dyDescent="0.2">
      <c r="A130" t="s">
        <v>44</v>
      </c>
      <c r="B130" t="s">
        <v>4</v>
      </c>
      <c r="C130">
        <v>5</v>
      </c>
      <c r="D130">
        <v>357</v>
      </c>
    </row>
    <row r="131" spans="1:4" x14ac:dyDescent="0.2">
      <c r="A131" t="s">
        <v>45</v>
      </c>
      <c r="B131" t="s">
        <v>4</v>
      </c>
      <c r="C131">
        <v>5</v>
      </c>
      <c r="D131">
        <v>600</v>
      </c>
    </row>
    <row r="132" spans="1:4" x14ac:dyDescent="0.2">
      <c r="A132" t="s">
        <v>45</v>
      </c>
      <c r="B132" t="s">
        <v>1</v>
      </c>
      <c r="C132">
        <v>5</v>
      </c>
      <c r="D132">
        <v>6566</v>
      </c>
    </row>
    <row r="133" spans="1:4" x14ac:dyDescent="0.2">
      <c r="A133" t="s">
        <v>46</v>
      </c>
      <c r="B133" t="s">
        <v>2</v>
      </c>
      <c r="C133">
        <v>5</v>
      </c>
      <c r="D133">
        <v>1120</v>
      </c>
    </row>
    <row r="134" spans="1:4" x14ac:dyDescent="0.2">
      <c r="A134" t="s">
        <v>47</v>
      </c>
      <c r="B134" t="s">
        <v>61</v>
      </c>
      <c r="C134">
        <v>5</v>
      </c>
      <c r="D134">
        <v>0</v>
      </c>
    </row>
    <row r="135" spans="1:4" x14ac:dyDescent="0.2">
      <c r="A135" t="s">
        <v>48</v>
      </c>
      <c r="B135" t="s">
        <v>61</v>
      </c>
      <c r="C135">
        <v>5</v>
      </c>
      <c r="D135">
        <v>0</v>
      </c>
    </row>
    <row r="136" spans="1:4" x14ac:dyDescent="0.2">
      <c r="A136" t="s">
        <v>49</v>
      </c>
      <c r="B136" t="s">
        <v>61</v>
      </c>
      <c r="C136">
        <v>5</v>
      </c>
      <c r="D136">
        <v>0</v>
      </c>
    </row>
    <row r="137" spans="1:4" x14ac:dyDescent="0.2">
      <c r="A137" t="s">
        <v>42</v>
      </c>
      <c r="B137" t="s">
        <v>5</v>
      </c>
      <c r="C137">
        <v>6</v>
      </c>
      <c r="D137">
        <v>0</v>
      </c>
    </row>
    <row r="138" spans="1:4" x14ac:dyDescent="0.2">
      <c r="A138" t="s">
        <v>62</v>
      </c>
      <c r="B138" t="s">
        <v>5</v>
      </c>
      <c r="C138">
        <v>6</v>
      </c>
      <c r="D138">
        <f>1218+2185.5+60+2812.3</f>
        <v>6275.8</v>
      </c>
    </row>
    <row r="139" spans="1:4" x14ac:dyDescent="0.2">
      <c r="A139" t="s">
        <v>43</v>
      </c>
      <c r="B139" t="s">
        <v>3</v>
      </c>
      <c r="C139">
        <v>6</v>
      </c>
      <c r="D139">
        <v>2255.8000000000002</v>
      </c>
    </row>
    <row r="140" spans="1:4" x14ac:dyDescent="0.2">
      <c r="A140" t="s">
        <v>43</v>
      </c>
      <c r="B140" t="s">
        <v>4</v>
      </c>
      <c r="C140">
        <v>6</v>
      </c>
      <c r="D140">
        <v>1483.5</v>
      </c>
    </row>
    <row r="141" spans="1:4" x14ac:dyDescent="0.2">
      <c r="A141" t="s">
        <v>44</v>
      </c>
      <c r="B141" t="s">
        <v>4</v>
      </c>
      <c r="C141">
        <v>6</v>
      </c>
      <c r="D141">
        <v>357</v>
      </c>
    </row>
    <row r="142" spans="1:4" x14ac:dyDescent="0.2">
      <c r="A142" t="s">
        <v>45</v>
      </c>
      <c r="B142" t="s">
        <v>4</v>
      </c>
      <c r="C142">
        <v>6</v>
      </c>
      <c r="D142">
        <v>600</v>
      </c>
    </row>
    <row r="143" spans="1:4" x14ac:dyDescent="0.2">
      <c r="A143" t="s">
        <v>45</v>
      </c>
      <c r="B143" t="s">
        <v>1</v>
      </c>
      <c r="C143">
        <v>6</v>
      </c>
      <c r="D143">
        <v>6566</v>
      </c>
    </row>
    <row r="144" spans="1:4" x14ac:dyDescent="0.2">
      <c r="A144" t="s">
        <v>46</v>
      </c>
      <c r="B144" t="s">
        <v>2</v>
      </c>
      <c r="C144">
        <v>6</v>
      </c>
      <c r="D144">
        <v>1120</v>
      </c>
    </row>
    <row r="145" spans="1:4" x14ac:dyDescent="0.2">
      <c r="A145" t="s">
        <v>47</v>
      </c>
      <c r="B145" t="s">
        <v>61</v>
      </c>
      <c r="C145">
        <v>6</v>
      </c>
      <c r="D145">
        <v>0</v>
      </c>
    </row>
    <row r="146" spans="1:4" x14ac:dyDescent="0.2">
      <c r="A146" t="s">
        <v>48</v>
      </c>
      <c r="B146" t="s">
        <v>61</v>
      </c>
      <c r="C146">
        <v>6</v>
      </c>
      <c r="D146">
        <v>0</v>
      </c>
    </row>
    <row r="147" spans="1:4" x14ac:dyDescent="0.2">
      <c r="A147" t="s">
        <v>49</v>
      </c>
      <c r="B147" t="s">
        <v>61</v>
      </c>
      <c r="C147">
        <v>6</v>
      </c>
      <c r="D147">
        <v>0</v>
      </c>
    </row>
  </sheetData>
  <autoFilter ref="A1:D168" xr:uid="{3E4FACC1-2A2E-4CF7-B8FE-08752071ECFC}"/>
  <phoneticPr fontId="1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02A7-7506-4F39-892F-F25FE44F03EF}">
  <dimension ref="A1:C4"/>
  <sheetViews>
    <sheetView workbookViewId="0">
      <selection activeCell="A5" sqref="A5"/>
    </sheetView>
  </sheetViews>
  <sheetFormatPr baseColWidth="10" defaultRowHeight="15" x14ac:dyDescent="0.2"/>
  <cols>
    <col min="1" max="1" width="18.6640625" bestFit="1" customWidth="1"/>
    <col min="3" max="3" width="19.83203125" bestFit="1" customWidth="1"/>
  </cols>
  <sheetData>
    <row r="1" spans="1:3" x14ac:dyDescent="0.2">
      <c r="A1" t="s">
        <v>18</v>
      </c>
    </row>
    <row r="2" spans="1:3" x14ac:dyDescent="0.2">
      <c r="A2" t="s">
        <v>41</v>
      </c>
    </row>
    <row r="3" spans="1:3" x14ac:dyDescent="0.2">
      <c r="A3" t="s">
        <v>6</v>
      </c>
      <c r="B3" t="s">
        <v>17</v>
      </c>
      <c r="C3" t="s">
        <v>16</v>
      </c>
    </row>
    <row r="4" spans="1:3" x14ac:dyDescent="0.2">
      <c r="A4" t="s">
        <v>61</v>
      </c>
      <c r="B4" t="s">
        <v>1</v>
      </c>
      <c r="C4">
        <v>40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lineEfficiency</vt:lpstr>
      <vt:lpstr>MaxInstallCapacityRaw</vt:lpstr>
      <vt:lpstr>MaxBuiltCapacity</vt:lpstr>
      <vt:lpstr>Length</vt:lpstr>
      <vt:lpstr>TypeConverterFixedCost</vt:lpstr>
      <vt:lpstr>TypeConverterVariableCost</vt:lpstr>
      <vt:lpstr>TypeCableFixedCost</vt:lpstr>
      <vt:lpstr>TypeCableVariableCost</vt:lpstr>
      <vt:lpstr>TypeFixedOMCost</vt:lpstr>
      <vt:lpstr>InitialCapacity</vt:lpstr>
      <vt:lpstr>Lifetime</vt:lpstr>
      <vt:lpstr>line</vt:lpstr>
      <vt:lpstr>line2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 Turgut</dc:creator>
  <cp:lastModifiedBy>Microsoft Office User</cp:lastModifiedBy>
  <dcterms:created xsi:type="dcterms:W3CDTF">2018-02-19T14:02:31Z</dcterms:created>
  <dcterms:modified xsi:type="dcterms:W3CDTF">2023-03-13T09:40:26Z</dcterms:modified>
</cp:coreProperties>
</file>