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xr:revisionPtr revIDLastSave="0" documentId="13_ncr:1_{52516885-54BE-450D-BF6F-3EF0F8D5B2BA}" xr6:coauthVersionLast="44" xr6:coauthVersionMax="44" xr10:uidLastSave="{00000000-0000-0000-0000-000000000000}"/>
  <bookViews>
    <workbookView xWindow="-108" yWindow="-108" windowWidth="23256" windowHeight="12576" tabRatio="671" activeTab="3" xr2:uid="{00000000-000D-0000-FFFF-FFFF00000000}"/>
  </bookViews>
  <sheets>
    <sheet name="상시모집" sheetId="26" r:id="rId1"/>
    <sheet name="January" sheetId="25" r:id="rId2"/>
    <sheet name="September" sheetId="21" r:id="rId3"/>
    <sheet name="October" sheetId="22" r:id="rId4"/>
    <sheet name="November" sheetId="23" r:id="rId5"/>
    <sheet name="December" sheetId="24" r:id="rId6"/>
  </sheets>
  <definedNames>
    <definedName name="CalendarYear">January!$L$2</definedName>
    <definedName name="ColumnTitleRegion1..I12.1">January!$C$2</definedName>
    <definedName name="ColumnTitleRegion1..I12.10" localSheetId="3">October!$C$2</definedName>
    <definedName name="ColumnTitleRegion1..I12.11" localSheetId="4">November!$C$2</definedName>
    <definedName name="ColumnTitleRegion1..I12.12" localSheetId="5">December!$C$2</definedName>
    <definedName name="ColumnTitleRegion1..I12.2">#REF!</definedName>
    <definedName name="ColumnTitleRegion1..I12.9" localSheetId="2">September!$C$2</definedName>
    <definedName name="ColumnTitleRegion2..D14.1">January!$C$2</definedName>
    <definedName name="ColumnTitleRegion2..D14.10" localSheetId="3">October!$C$2</definedName>
    <definedName name="ColumnTitleRegion2..D14.11" localSheetId="4">November!$C$2</definedName>
    <definedName name="ColumnTitleRegion2..D14.12" localSheetId="5">December!$C$2</definedName>
    <definedName name="ColumnTitleRegion2..D14.2">#REF!</definedName>
    <definedName name="ColumnTitleRegion2..D14.9" localSheetId="2">September!$C$2</definedName>
    <definedName name="DaysAndWeeks">{0,1,2,3,4,5,6} + {0;1;2;3;4;5}*7</definedName>
    <definedName name="_xlnm.Print_Area" localSheetId="1">January!$A:$J</definedName>
    <definedName name="RowTitleRegion1..F13.10" localSheetId="3">October!$E$13</definedName>
    <definedName name="RowTitleRegion1..F13.11" localSheetId="4">November!$E$13</definedName>
    <definedName name="RowTitleRegion1..F13.12" localSheetId="5">December!$E$13</definedName>
    <definedName name="RowTitleRegion1..F13.2">#REF!</definedName>
    <definedName name="RowTitleRegion1..F13.9" localSheetId="2">September!$E$13</definedName>
    <definedName name="RowTitleRegion1..L3.1">January!$K$2</definedName>
    <definedName name="RowTitleRegion2..F13.1" localSheetId="1">January!$E$13</definedName>
    <definedName name="WeekStart">January!$L$3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2" i="25" l="1"/>
  <c r="C2" i="25"/>
  <c r="C2" i="24" l="1"/>
  <c r="C2" i="23"/>
  <c r="C2" i="22"/>
  <c r="C2" i="21"/>
  <c r="C9" i="25" l="1" a="1"/>
  <c r="C3" i="25" a="1"/>
  <c r="C11" i="25" a="1"/>
  <c r="C7" i="25" a="1"/>
  <c r="C13" i="25" a="1"/>
  <c r="C5" i="25" a="1"/>
  <c r="B1" i="25"/>
  <c r="C7" i="24" a="1"/>
  <c r="C11" i="24" a="1"/>
  <c r="C5" i="24" a="1"/>
  <c r="C13" i="24" a="1"/>
  <c r="C9" i="24" a="1"/>
  <c r="C3" i="24" a="1"/>
  <c r="B1" i="24"/>
  <c r="C7" i="23" a="1"/>
  <c r="C11" i="23" a="1"/>
  <c r="C3" i="23" a="1"/>
  <c r="C13" i="23" a="1"/>
  <c r="C9" i="23" a="1"/>
  <c r="C5" i="23" a="1"/>
  <c r="B1" i="23"/>
  <c r="C7" i="22" a="1"/>
  <c r="C11" i="22" a="1"/>
  <c r="C5" i="22" a="1"/>
  <c r="C13" i="22" a="1"/>
  <c r="C3" i="22" a="1"/>
  <c r="C9" i="22" a="1"/>
  <c r="B1" i="22"/>
  <c r="C11" i="21" a="1"/>
  <c r="C7" i="21" a="1"/>
  <c r="C9" i="21" a="1"/>
  <c r="C3" i="21" a="1"/>
  <c r="C13" i="21" a="1"/>
  <c r="C5" i="21" a="1"/>
  <c r="B1" i="21"/>
  <c r="H7" i="25" l="1"/>
  <c r="D7" i="25"/>
  <c r="F7" i="25"/>
  <c r="E7" i="25"/>
  <c r="G7" i="25"/>
  <c r="C7" i="25"/>
  <c r="I7" i="25"/>
  <c r="H11" i="25"/>
  <c r="D11" i="25"/>
  <c r="G11" i="25"/>
  <c r="C11" i="25"/>
  <c r="F11" i="25"/>
  <c r="I11" i="25"/>
  <c r="E11" i="25"/>
  <c r="H5" i="25"/>
  <c r="D5" i="25"/>
  <c r="F5" i="25"/>
  <c r="E5" i="25"/>
  <c r="G5" i="25"/>
  <c r="C5" i="25"/>
  <c r="B2" i="25" s="1"/>
  <c r="I5" i="25"/>
  <c r="H3" i="25"/>
  <c r="D3" i="25"/>
  <c r="D2" i="25" s="1"/>
  <c r="F3" i="25"/>
  <c r="F2" i="25" s="1"/>
  <c r="E3" i="25"/>
  <c r="E2" i="25" s="1"/>
  <c r="G3" i="25"/>
  <c r="G2" i="25" s="1"/>
  <c r="C3" i="25"/>
  <c r="I3" i="25"/>
  <c r="I2" i="25" s="1"/>
  <c r="D13" i="25"/>
  <c r="C13" i="25"/>
  <c r="H9" i="25"/>
  <c r="D9" i="25"/>
  <c r="F9" i="25"/>
  <c r="I9" i="25"/>
  <c r="G9" i="25"/>
  <c r="C9" i="25"/>
  <c r="E9" i="25"/>
  <c r="H2" i="25"/>
  <c r="C13" i="24"/>
  <c r="D13" i="24"/>
  <c r="G5" i="24"/>
  <c r="C5" i="24"/>
  <c r="B2" i="24" s="1"/>
  <c r="I5" i="24"/>
  <c r="E5" i="24"/>
  <c r="H5" i="24"/>
  <c r="D5" i="24"/>
  <c r="F5" i="24"/>
  <c r="G3" i="24"/>
  <c r="G2" i="24" s="1"/>
  <c r="C3" i="24"/>
  <c r="F3" i="24"/>
  <c r="F2" i="24" s="1"/>
  <c r="I3" i="24"/>
  <c r="I2" i="24" s="1"/>
  <c r="E3" i="24"/>
  <c r="E2" i="24" s="1"/>
  <c r="H3" i="24"/>
  <c r="H2" i="24" s="1"/>
  <c r="D3" i="24"/>
  <c r="D2" i="24" s="1"/>
  <c r="G11" i="24"/>
  <c r="C11" i="24"/>
  <c r="F11" i="24"/>
  <c r="I11" i="24"/>
  <c r="E11" i="24"/>
  <c r="H11" i="24"/>
  <c r="D11" i="24"/>
  <c r="G9" i="24"/>
  <c r="C9" i="24"/>
  <c r="I9" i="24"/>
  <c r="E9" i="24"/>
  <c r="H9" i="24"/>
  <c r="D9" i="24"/>
  <c r="F9" i="24"/>
  <c r="F7" i="24"/>
  <c r="G7" i="24"/>
  <c r="C7" i="24"/>
  <c r="I7" i="24"/>
  <c r="E7" i="24"/>
  <c r="H7" i="24"/>
  <c r="D7" i="24"/>
  <c r="D13" i="23"/>
  <c r="C13" i="23"/>
  <c r="H3" i="23"/>
  <c r="H2" i="23" s="1"/>
  <c r="F3" i="23"/>
  <c r="F2" i="23" s="1"/>
  <c r="G3" i="23"/>
  <c r="G2" i="23" s="1"/>
  <c r="C3" i="23"/>
  <c r="I3" i="23"/>
  <c r="I2" i="23" s="1"/>
  <c r="E3" i="23"/>
  <c r="E2" i="23" s="1"/>
  <c r="D3" i="23"/>
  <c r="D2" i="23" s="1"/>
  <c r="G5" i="23"/>
  <c r="C5" i="23"/>
  <c r="B2" i="23" s="1"/>
  <c r="F5" i="23"/>
  <c r="I5" i="23"/>
  <c r="E5" i="23"/>
  <c r="H5" i="23"/>
  <c r="D5" i="23"/>
  <c r="G11" i="23"/>
  <c r="C11" i="23"/>
  <c r="F11" i="23"/>
  <c r="I11" i="23"/>
  <c r="E11" i="23"/>
  <c r="H11" i="23"/>
  <c r="D11" i="23"/>
  <c r="G9" i="23"/>
  <c r="C9" i="23"/>
  <c r="I9" i="23"/>
  <c r="E9" i="23"/>
  <c r="H9" i="23"/>
  <c r="D9" i="23"/>
  <c r="F9" i="23"/>
  <c r="H7" i="23"/>
  <c r="F7" i="23"/>
  <c r="G7" i="23"/>
  <c r="C7" i="23"/>
  <c r="I7" i="23"/>
  <c r="E7" i="23"/>
  <c r="D7" i="23"/>
  <c r="C13" i="22"/>
  <c r="D13" i="22"/>
  <c r="G5" i="22"/>
  <c r="C5" i="22"/>
  <c r="B2" i="22" s="1"/>
  <c r="F5" i="22"/>
  <c r="I5" i="22"/>
  <c r="E5" i="22"/>
  <c r="H5" i="22"/>
  <c r="D5" i="22"/>
  <c r="G9" i="22"/>
  <c r="C9" i="22"/>
  <c r="I9" i="22"/>
  <c r="E9" i="22"/>
  <c r="H9" i="22"/>
  <c r="D9" i="22"/>
  <c r="F9" i="22"/>
  <c r="G11" i="22"/>
  <c r="C11" i="22"/>
  <c r="F11" i="22"/>
  <c r="I11" i="22"/>
  <c r="E11" i="22"/>
  <c r="H11" i="22"/>
  <c r="D11" i="22"/>
  <c r="G3" i="22"/>
  <c r="G2" i="22" s="1"/>
  <c r="C3" i="22"/>
  <c r="I3" i="22"/>
  <c r="I2" i="22" s="1"/>
  <c r="E3" i="22"/>
  <c r="E2" i="22" s="1"/>
  <c r="H3" i="22"/>
  <c r="H2" i="22" s="1"/>
  <c r="D3" i="22"/>
  <c r="D2" i="22" s="1"/>
  <c r="F3" i="22"/>
  <c r="F2" i="22" s="1"/>
  <c r="F7" i="22"/>
  <c r="G7" i="22"/>
  <c r="C7" i="22"/>
  <c r="I7" i="22"/>
  <c r="E7" i="22"/>
  <c r="H7" i="22"/>
  <c r="D7" i="22"/>
  <c r="H9" i="21"/>
  <c r="D9" i="21"/>
  <c r="I9" i="21"/>
  <c r="G9" i="21"/>
  <c r="C9" i="21"/>
  <c r="F9" i="21"/>
  <c r="E9" i="21"/>
  <c r="H3" i="21"/>
  <c r="H2" i="21" s="1"/>
  <c r="D3" i="21"/>
  <c r="D2" i="21" s="1"/>
  <c r="I3" i="21"/>
  <c r="I2" i="21" s="1"/>
  <c r="G3" i="21"/>
  <c r="G2" i="21" s="1"/>
  <c r="C3" i="21"/>
  <c r="F3" i="21"/>
  <c r="F2" i="21" s="1"/>
  <c r="E3" i="21"/>
  <c r="E2" i="21" s="1"/>
  <c r="H5" i="21"/>
  <c r="D5" i="21"/>
  <c r="I5" i="21"/>
  <c r="G5" i="21"/>
  <c r="C5" i="21"/>
  <c r="B2" i="21" s="1"/>
  <c r="F5" i="21"/>
  <c r="E5" i="21"/>
  <c r="H7" i="21"/>
  <c r="D7" i="21"/>
  <c r="I7" i="21"/>
  <c r="G7" i="21"/>
  <c r="C7" i="21"/>
  <c r="F7" i="21"/>
  <c r="E7" i="21"/>
  <c r="D13" i="21"/>
  <c r="C13" i="21"/>
  <c r="H11" i="21"/>
  <c r="D11" i="21"/>
  <c r="I11" i="21"/>
  <c r="G11" i="21"/>
  <c r="C11" i="21"/>
  <c r="F11" i="21"/>
  <c r="E11" i="21"/>
</calcChain>
</file>

<file path=xl/sharedStrings.xml><?xml version="1.0" encoding="utf-8"?>
<sst xmlns="http://schemas.openxmlformats.org/spreadsheetml/2006/main" count="68" uniqueCount="50">
  <si>
    <t>NOTES:</t>
  </si>
  <si>
    <t>YEAR</t>
  </si>
  <si>
    <t>WEEK START</t>
  </si>
  <si>
    <t>SUN</t>
  </si>
  <si>
    <t>CALENDAR SETTINGS</t>
  </si>
  <si>
    <t>사명</t>
    <phoneticPr fontId="11" type="noConversion"/>
  </si>
  <si>
    <t>모집 분야</t>
    <phoneticPr fontId="11" type="noConversion"/>
  </si>
  <si>
    <t>프로젝트</t>
    <phoneticPr fontId="11" type="noConversion"/>
  </si>
  <si>
    <t>네오플</t>
    <phoneticPr fontId="11" type="noConversion"/>
  </si>
  <si>
    <t>레벨 기획</t>
    <phoneticPr fontId="11" type="noConversion"/>
  </si>
  <si>
    <t>레벨 디자인 경력, 3D 더미 제작 가능</t>
    <phoneticPr fontId="11" type="noConversion"/>
  </si>
  <si>
    <t>특이사항 (요구사항)</t>
    <phoneticPr fontId="11" type="noConversion"/>
  </si>
  <si>
    <t>던전앤파이터2D (모바일)</t>
    <phoneticPr fontId="11" type="noConversion"/>
  </si>
  <si>
    <t>컨텐츠 기획</t>
    <phoneticPr fontId="11" type="noConversion"/>
  </si>
  <si>
    <t>던전앤파이터</t>
    <phoneticPr fontId="11" type="noConversion"/>
  </si>
  <si>
    <t>스마일게이트</t>
    <phoneticPr fontId="11" type="noConversion"/>
  </si>
  <si>
    <t>로스트아크</t>
    <phoneticPr fontId="11" type="noConversion"/>
  </si>
  <si>
    <t>UI/UX 기획</t>
    <phoneticPr fontId="11" type="noConversion"/>
  </si>
  <si>
    <t>로아 컨텐츠와 시스템 이해, 개성이 없고 적응이 빠를 것</t>
    <phoneticPr fontId="11" type="noConversion"/>
  </si>
  <si>
    <t>문서화능력, Live컨텐츠 이해, 프로그래밍언어 이해, 던파 이해</t>
    <phoneticPr fontId="11" type="noConversion"/>
  </si>
  <si>
    <t>넷마블 몬스터</t>
    <phoneticPr fontId="11" type="noConversion"/>
  </si>
  <si>
    <t>스킬 기획, 툴 작업</t>
  </si>
  <si>
    <t>이데아게임즈(넷마블계열)</t>
    <phoneticPr fontId="11" type="noConversion"/>
  </si>
  <si>
    <t>OverKill (신규)</t>
    <phoneticPr fontId="11" type="noConversion"/>
  </si>
  <si>
    <t>A3:Still Alive (신규)</t>
    <phoneticPr fontId="11" type="noConversion"/>
  </si>
  <si>
    <t>대전액션에 관심과 이해, 액션게임 실력, 분석력</t>
    <phoneticPr fontId="11" type="noConversion"/>
  </si>
  <si>
    <t>마블퓨처파이트</t>
    <phoneticPr fontId="11" type="noConversion"/>
  </si>
  <si>
    <t>요괴워치</t>
    <phoneticPr fontId="11" type="noConversion"/>
  </si>
  <si>
    <t>전투 기획 or 시스템 기획</t>
    <phoneticPr fontId="11" type="noConversion"/>
  </si>
  <si>
    <t>일본향 RPG 이해, 요괴워치IP 이해</t>
    <phoneticPr fontId="11" type="noConversion"/>
  </si>
  <si>
    <t>신규 프로젝트(MMORPG)</t>
    <phoneticPr fontId="11" type="noConversion"/>
  </si>
  <si>
    <t>전투/시스템 or 레벨/컨텐츠 기획</t>
    <phoneticPr fontId="11" type="noConversion"/>
  </si>
  <si>
    <t>기타</t>
    <phoneticPr fontId="11" type="noConversion"/>
  </si>
  <si>
    <t>라이온하트스튜디오</t>
    <phoneticPr fontId="11" type="noConversion"/>
  </si>
  <si>
    <t>모바일MMORPG</t>
    <phoneticPr fontId="11" type="noConversion"/>
  </si>
  <si>
    <t>시스템 or 컨텐츠 기획</t>
    <phoneticPr fontId="11" type="noConversion"/>
  </si>
  <si>
    <t>Unity 경험, 프로그래밍언어 이해, 2D 연출 이해, 넓은 폭의 장르 선호</t>
    <phoneticPr fontId="11" type="noConversion"/>
  </si>
  <si>
    <t>Unity 경험, 엑셀 및 VBA 사용, 마블 세계관 이해</t>
    <phoneticPr fontId="11" type="noConversion"/>
  </si>
  <si>
    <t>언리얼4 경험, 모바일 개발 경험, (시스템)UI/UX이해, (레벨)레벨디자인 툴 경험</t>
    <phoneticPr fontId="11" type="noConversion"/>
  </si>
  <si>
    <t>언리얼 경험</t>
    <phoneticPr fontId="11" type="noConversion"/>
  </si>
  <si>
    <t>넷마블 공채 (~9.23)</t>
    <phoneticPr fontId="11" type="noConversion"/>
  </si>
  <si>
    <t>넷게임즈(MX스튜디오)</t>
    <phoneticPr fontId="11" type="noConversion"/>
  </si>
  <si>
    <t>수집형 RPG</t>
    <phoneticPr fontId="11" type="noConversion"/>
  </si>
  <si>
    <t>전투시스템/밸런스/컨텐츠 기획</t>
    <phoneticPr fontId="11" type="noConversion"/>
  </si>
  <si>
    <t>수집형RPG 이해, 일본 서브컬쳐 이해</t>
    <phoneticPr fontId="11" type="noConversion"/>
  </si>
  <si>
    <t>NC 공채</t>
    <phoneticPr fontId="11" type="noConversion"/>
  </si>
  <si>
    <t>스마일게이트 접수 마감 
게임빌 접수 마감</t>
    <phoneticPr fontId="11" type="noConversion"/>
  </si>
  <si>
    <t>넷마블 접수 마감
스마일게이트 공채</t>
    <phoneticPr fontId="11" type="noConversion"/>
  </si>
  <si>
    <t>NC 접수 마감
크래프톤 공채</t>
    <phoneticPr fontId="11" type="noConversion"/>
  </si>
  <si>
    <t>크래프톤 접수 마감</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</si>
</sst>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d"/>
    <numFmt numFmtId="177" formatCode=";;;"/>
  </numFmts>
  <fonts count="22" x14ac:knownFonts="1">
    <font>
      <sz val="11"/>
      <color theme="1" tint="4.9989318521683403E-2"/>
      <name val="Century Gothic"/>
      <family val="2"/>
      <scheme val="minor"/>
    </font>
    <font>
      <sz val="36"/>
      <color theme="0"/>
      <name val="Century Gothic"/>
      <family val="2"/>
      <scheme val="major"/>
    </font>
    <font>
      <sz val="12"/>
      <color theme="0"/>
      <name val="Century Gothic"/>
      <family val="2"/>
      <scheme val="major"/>
    </font>
    <font>
      <sz val="11"/>
      <color theme="3"/>
      <name val="Century Gothic"/>
      <family val="2"/>
      <scheme val="minor"/>
    </font>
    <font>
      <sz val="11"/>
      <color theme="1" tint="4.9989318521683403E-2"/>
      <name val="Century Gothic"/>
      <family val="2"/>
      <scheme val="minor"/>
    </font>
    <font>
      <sz val="16"/>
      <color theme="0"/>
      <name val="Century Gothic"/>
      <family val="2"/>
      <scheme val="minor"/>
    </font>
    <font>
      <sz val="18"/>
      <color theme="0"/>
      <name val="Century Gothic"/>
      <family val="1"/>
      <scheme val="major"/>
    </font>
    <font>
      <sz val="12"/>
      <color theme="0"/>
      <name val="Century Gothic"/>
      <family val="2"/>
      <scheme val="minor"/>
    </font>
    <font>
      <sz val="11"/>
      <color theme="0"/>
      <name val="Century Gothic"/>
      <family val="2"/>
      <scheme val="minor"/>
    </font>
    <font>
      <sz val="11"/>
      <name val="Century Gothic"/>
      <family val="2"/>
      <scheme val="minor"/>
    </font>
    <font>
      <sz val="11"/>
      <color theme="2" tint="-0.89996032593768116"/>
      <name val="Century Gothic"/>
      <family val="2"/>
      <scheme val="minor"/>
    </font>
    <font>
      <sz val="8"/>
      <name val="돋움"/>
      <family val="3"/>
      <charset val="129"/>
      <scheme val="minor"/>
    </font>
    <font>
      <sz val="11"/>
      <color rgb="FF006100"/>
      <name val="맑은 고딕"/>
      <family val="2"/>
      <charset val="129"/>
      <scheme val="minor"/>
    </font>
    <font>
      <sz val="11"/>
      <color theme="1" tint="4.9989318521683403E-2"/>
      <name val="돋움"/>
      <family val="2"/>
      <charset val="129"/>
    </font>
    <font>
      <b/>
      <sz val="13"/>
      <name val="맑은 고딕"/>
      <family val="3"/>
      <charset val="129"/>
    </font>
    <font>
      <sz val="11"/>
      <color theme="1" tint="4.9989318521683403E-2"/>
      <name val="돋움"/>
      <family val="3"/>
      <charset val="129"/>
    </font>
    <font>
      <sz val="11"/>
      <color theme="1"/>
      <name val="맑은 고딕"/>
      <family val="3"/>
      <charset val="129"/>
    </font>
    <font>
      <sz val="11"/>
      <color theme="1" tint="4.9989318521683403E-2"/>
      <name val="맑은 고딕"/>
      <family val="3"/>
      <charset val="129"/>
    </font>
    <font>
      <sz val="12"/>
      <color theme="0"/>
      <name val="맑은 고딕"/>
      <family val="3"/>
      <charset val="129"/>
    </font>
    <font>
      <sz val="11"/>
      <color theme="3"/>
      <name val="맑은 고딕"/>
      <family val="3"/>
      <charset val="129"/>
    </font>
    <font>
      <sz val="11"/>
      <color theme="2" tint="-0.89996032593768116"/>
      <name val="맑은 고딕"/>
      <family val="3"/>
      <charset val="129"/>
    </font>
    <font>
      <sz val="13"/>
      <color theme="1" tint="4.9989318521683403E-2"/>
      <name val="맑은 고딕"/>
      <family val="3"/>
      <charset val="129"/>
    </font>
  </fonts>
  <fills count="12">
    <fill>
      <patternFill patternType="none"/>
    </fill>
    <fill>
      <patternFill patternType="gray125"/>
    </fill>
    <fill>
      <patternFill patternType="solid">
        <fgColor indexed="9"/>
        <bgColor indexed="64"/>
      </patternFill>
    </fill>
    <fill>
      <patternFill patternType="solid">
        <fgColor theme="3"/>
        <bgColor indexed="64"/>
      </patternFill>
    </fill>
    <fill>
      <gradientFill>
        <stop position="0">
          <color theme="3"/>
        </stop>
        <stop position="0.5">
          <color theme="3" tint="0.40000610370189521"/>
        </stop>
        <stop position="1">
          <color theme="3"/>
        </stop>
      </gradientFill>
    </fill>
    <fill>
      <patternFill patternType="solid">
        <fgColor theme="4"/>
      </patternFill>
    </fill>
    <fill>
      <patternFill patternType="solid">
        <fgColor theme="5" tint="0.39997558519241921"/>
        <bgColor indexed="64"/>
      </patternFill>
    </fill>
    <fill>
      <patternFill patternType="solid">
        <fgColor rgb="FFC6EFCE"/>
      </patternFill>
    </fill>
    <fill>
      <patternFill patternType="solid">
        <fgColor theme="7"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9" tint="0.39997558519241921"/>
        <bgColor indexed="64"/>
      </patternFill>
    </fill>
  </fills>
  <borders count="24">
    <border>
      <left/>
      <right/>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8" tint="-0.499984740745262"/>
      </left>
      <right/>
      <top/>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13">
    <xf numFmtId="0" fontId="0" fillId="0" borderId="0">
      <alignment horizontal="left" vertical="center" wrapText="1" indent="1"/>
    </xf>
    <xf numFmtId="0" fontId="1" fillId="3" borderId="0" applyNumberFormat="0" applyBorder="0" applyAlignment="0" applyProtection="0"/>
    <xf numFmtId="0" fontId="6" fillId="3" borderId="0" applyNumberFormat="0" applyProtection="0">
      <alignment horizontal="center" vertical="top"/>
    </xf>
    <xf numFmtId="0" fontId="7" fillId="3" borderId="0" applyProtection="0">
      <alignment horizontal="left" indent="1"/>
    </xf>
    <xf numFmtId="0" fontId="2" fillId="4" borderId="5" applyNumberFormat="0" applyProtection="0">
      <alignment horizontal="center" vertical="center"/>
    </xf>
    <xf numFmtId="0" fontId="10" fillId="0" borderId="0" applyNumberFormat="0" applyProtection="0">
      <alignment horizontal="right" indent="1"/>
    </xf>
    <xf numFmtId="0" fontId="4" fillId="0" borderId="3" applyNumberFormat="0" applyFont="0" applyFill="0" applyAlignment="0" applyProtection="0">
      <alignment horizontal="left" vertical="center" wrapText="1" indent="1"/>
    </xf>
    <xf numFmtId="0" fontId="4" fillId="0" borderId="4" applyNumberFormat="0" applyFont="0" applyFill="0" applyAlignment="0" applyProtection="0">
      <alignment horizontal="left" vertical="center" wrapText="1" indent="1"/>
    </xf>
    <xf numFmtId="0" fontId="5" fillId="5" borderId="0" applyNumberFormat="0" applyBorder="0" applyProtection="0">
      <alignment horizontal="center"/>
    </xf>
    <xf numFmtId="176" fontId="3" fillId="0" borderId="1">
      <alignment horizontal="left" vertical="center" indent="1"/>
    </xf>
    <xf numFmtId="0" fontId="9" fillId="0" borderId="2" applyNumberFormat="0" applyFont="0" applyFill="0" applyAlignment="0" applyProtection="0"/>
    <xf numFmtId="0" fontId="8" fillId="0" borderId="0" applyFill="0" applyBorder="0">
      <alignment horizontal="center" vertical="center"/>
    </xf>
    <xf numFmtId="0" fontId="12" fillId="7" borderId="0" applyNumberFormat="0" applyBorder="0" applyAlignment="0" applyProtection="0">
      <alignment vertical="center"/>
    </xf>
  </cellStyleXfs>
  <cellXfs count="47">
    <xf numFmtId="0" fontId="0" fillId="0" borderId="0" xfId="0">
      <alignment horizontal="left" vertical="center" wrapText="1" indent="1"/>
    </xf>
    <xf numFmtId="176" fontId="3" fillId="0" borderId="1" xfId="9">
      <alignment horizontal="left" vertical="center" indent="1"/>
    </xf>
    <xf numFmtId="0" fontId="0" fillId="0" borderId="0" xfId="0">
      <alignment horizontal="left" vertical="center" wrapText="1" indent="1"/>
    </xf>
    <xf numFmtId="0" fontId="0" fillId="0" borderId="2" xfId="10" applyFont="1" applyAlignment="1">
      <alignment horizontal="left" vertical="center" wrapText="1" indent="1"/>
    </xf>
    <xf numFmtId="0" fontId="0" fillId="0" borderId="2" xfId="10" applyFont="1" applyFill="1" applyAlignment="1">
      <alignment horizontal="left" vertical="center" wrapText="1" indent="1"/>
    </xf>
    <xf numFmtId="0" fontId="13" fillId="0" borderId="0" xfId="0" applyFont="1">
      <alignment horizontal="left" vertical="center" wrapText="1" indent="1"/>
    </xf>
    <xf numFmtId="0" fontId="14" fillId="7" borderId="6" xfId="12" applyFont="1" applyBorder="1" applyAlignment="1">
      <alignment horizontal="left" vertical="center" wrapText="1" indent="1"/>
    </xf>
    <xf numFmtId="0" fontId="14" fillId="7" borderId="7" xfId="12" applyFont="1" applyBorder="1" applyAlignment="1">
      <alignment horizontal="left" vertical="center" wrapText="1" indent="1"/>
    </xf>
    <xf numFmtId="0" fontId="0" fillId="0" borderId="19" xfId="0" applyBorder="1">
      <alignment horizontal="left" vertical="center" wrapText="1" indent="1"/>
    </xf>
    <xf numFmtId="0" fontId="0" fillId="0" borderId="20" xfId="0" applyBorder="1">
      <alignment horizontal="left" vertical="center" wrapText="1" indent="1"/>
    </xf>
    <xf numFmtId="0" fontId="15" fillId="0" borderId="10" xfId="0" applyFont="1" applyBorder="1">
      <alignment horizontal="left" vertical="center" wrapText="1" indent="1"/>
    </xf>
    <xf numFmtId="0" fontId="15" fillId="0" borderId="11" xfId="0" applyFont="1" applyBorder="1">
      <alignment horizontal="left" vertical="center" wrapText="1" indent="1"/>
    </xf>
    <xf numFmtId="0" fontId="15" fillId="0" borderId="15" xfId="0" applyFont="1" applyBorder="1">
      <alignment horizontal="left" vertical="center" wrapText="1" indent="1"/>
    </xf>
    <xf numFmtId="0" fontId="15" fillId="0" borderId="18" xfId="0" applyFont="1" applyBorder="1">
      <alignment horizontal="left" vertical="center" wrapText="1" indent="1"/>
    </xf>
    <xf numFmtId="0" fontId="15" fillId="0" borderId="12" xfId="0" applyFont="1" applyBorder="1">
      <alignment horizontal="left" vertical="center" wrapText="1" indent="1"/>
    </xf>
    <xf numFmtId="0" fontId="15" fillId="0" borderId="8" xfId="0" applyFont="1" applyBorder="1">
      <alignment horizontal="left" vertical="center" wrapText="1" indent="1"/>
    </xf>
    <xf numFmtId="0" fontId="15" fillId="0" borderId="16" xfId="0" applyFont="1" applyBorder="1">
      <alignment horizontal="left" vertical="center" wrapText="1" indent="1"/>
    </xf>
    <xf numFmtId="0" fontId="15" fillId="0" borderId="19" xfId="0" applyFont="1" applyBorder="1">
      <alignment horizontal="left" vertical="center" wrapText="1" indent="1"/>
    </xf>
    <xf numFmtId="0" fontId="15" fillId="0" borderId="13" xfId="0" applyFont="1" applyBorder="1">
      <alignment horizontal="left" vertical="center" wrapText="1" indent="1"/>
    </xf>
    <xf numFmtId="0" fontId="15" fillId="0" borderId="14" xfId="0" applyFont="1" applyBorder="1">
      <alignment horizontal="left" vertical="center" wrapText="1" indent="1"/>
    </xf>
    <xf numFmtId="0" fontId="15" fillId="0" borderId="17" xfId="0" applyFont="1" applyBorder="1">
      <alignment horizontal="left" vertical="center" wrapText="1" indent="1"/>
    </xf>
    <xf numFmtId="0" fontId="14" fillId="8" borderId="9" xfId="12" applyFont="1" applyFill="1" applyBorder="1" applyAlignment="1">
      <alignment horizontal="left" vertical="center" wrapText="1" indent="1"/>
    </xf>
    <xf numFmtId="0" fontId="14" fillId="8" borderId="7" xfId="12" applyFont="1" applyFill="1" applyBorder="1" applyAlignment="1">
      <alignment horizontal="left" vertical="center" wrapText="1" indent="1"/>
    </xf>
    <xf numFmtId="0" fontId="15" fillId="0" borderId="21" xfId="0" applyFont="1" applyBorder="1">
      <alignment horizontal="left" vertical="center" wrapText="1" indent="1"/>
    </xf>
    <xf numFmtId="0" fontId="15" fillId="0" borderId="22" xfId="0" applyFont="1" applyBorder="1">
      <alignment horizontal="left" vertical="center" wrapText="1" indent="1"/>
    </xf>
    <xf numFmtId="0" fontId="15" fillId="0" borderId="23" xfId="0" applyFont="1" applyBorder="1">
      <alignment horizontal="left" vertical="center" wrapText="1" indent="1"/>
    </xf>
    <xf numFmtId="177" fontId="16" fillId="2" borderId="0" xfId="11" applyNumberFormat="1" applyFont="1" applyFill="1">
      <alignment horizontal="center" vertical="center"/>
    </xf>
    <xf numFmtId="0" fontId="17" fillId="0" borderId="0" xfId="0" applyFont="1">
      <alignment horizontal="left" vertical="center" wrapText="1" indent="1"/>
    </xf>
    <xf numFmtId="177" fontId="16" fillId="0" borderId="0" xfId="11" applyNumberFormat="1" applyFont="1" applyFill="1">
      <alignment horizontal="center" vertical="center"/>
    </xf>
    <xf numFmtId="0" fontId="18" fillId="3" borderId="0" xfId="3" applyFont="1">
      <alignment horizontal="left" indent="1"/>
    </xf>
    <xf numFmtId="177" fontId="16" fillId="0" borderId="0" xfId="0" applyNumberFormat="1" applyFont="1">
      <alignment horizontal="left" vertical="center" wrapText="1" indent="1"/>
    </xf>
    <xf numFmtId="176" fontId="19" fillId="0" borderId="1" xfId="9" applyFont="1">
      <alignment horizontal="left" vertical="center" indent="1"/>
    </xf>
    <xf numFmtId="0" fontId="17" fillId="0" borderId="2" xfId="10" applyFont="1" applyAlignment="1">
      <alignment horizontal="left" vertical="center" wrapText="1" indent="1"/>
    </xf>
    <xf numFmtId="0" fontId="17" fillId="9" borderId="2" xfId="10" applyFont="1" applyFill="1" applyAlignment="1">
      <alignment horizontal="left" vertical="center" wrapText="1" indent="1"/>
    </xf>
    <xf numFmtId="0" fontId="17" fillId="0" borderId="2" xfId="10" applyFont="1" applyFill="1" applyAlignment="1">
      <alignment horizontal="left" vertical="center" wrapText="1" indent="1"/>
    </xf>
    <xf numFmtId="176" fontId="19" fillId="0" borderId="1" xfId="9" applyFont="1" applyFill="1">
      <alignment horizontal="left" vertical="center" indent="1"/>
    </xf>
    <xf numFmtId="0" fontId="17" fillId="10" borderId="2" xfId="10" applyFont="1" applyFill="1" applyAlignment="1">
      <alignment horizontal="left" vertical="center" wrapText="1" indent="1"/>
    </xf>
    <xf numFmtId="0" fontId="17" fillId="6" borderId="2" xfId="10" applyFont="1" applyFill="1" applyAlignment="1">
      <alignment horizontal="left" vertical="center" wrapText="1" indent="1"/>
    </xf>
    <xf numFmtId="176" fontId="19" fillId="6" borderId="1" xfId="9" applyFont="1" applyFill="1">
      <alignment horizontal="left" vertical="center" indent="1"/>
    </xf>
    <xf numFmtId="177" fontId="16" fillId="2" borderId="0" xfId="11" applyNumberFormat="1" applyFont="1" applyFill="1" applyAlignment="1">
      <alignment horizontal="left" vertical="center"/>
    </xf>
    <xf numFmtId="0" fontId="20" fillId="0" borderId="0" xfId="5" applyFont="1">
      <alignment horizontal="right" indent="1"/>
    </xf>
    <xf numFmtId="0" fontId="21" fillId="11" borderId="2" xfId="10" applyFont="1" applyFill="1" applyAlignment="1">
      <alignment horizontal="left" vertical="center" wrapText="1" indent="1"/>
    </xf>
    <xf numFmtId="0" fontId="18" fillId="4" borderId="5" xfId="4" applyFont="1">
      <alignment horizontal="center" vertical="center"/>
    </xf>
    <xf numFmtId="0" fontId="17" fillId="0" borderId="3" xfId="6" applyFont="1">
      <alignment horizontal="left" vertical="center" wrapText="1" indent="1"/>
    </xf>
    <xf numFmtId="0" fontId="17" fillId="0" borderId="4" xfId="7" applyFont="1">
      <alignment horizontal="left" vertical="center" wrapText="1" indent="1"/>
    </xf>
    <xf numFmtId="0" fontId="0" fillId="0" borderId="3" xfId="6" applyFont="1">
      <alignment horizontal="left" vertical="center" wrapText="1" indent="1"/>
    </xf>
    <xf numFmtId="0" fontId="0" fillId="0" borderId="4" xfId="7" applyFont="1">
      <alignment horizontal="left" vertical="center" wrapText="1" indent="1"/>
    </xf>
  </cellXfs>
  <cellStyles count="13">
    <cellStyle name="Day" xfId="9" xr:uid="{00000000-0005-0000-0000-000001000000}"/>
    <cellStyle name="Year and Month" xfId="11" xr:uid="{00000000-0005-0000-0000-00000B000000}"/>
    <cellStyle name="강조색1" xfId="8" builtinId="29" customBuiltin="1"/>
    <cellStyle name="메모" xfId="6" builtinId="10" customBuiltin="1"/>
    <cellStyle name="설명 텍스트" xfId="7" builtinId="53" customBuiltin="1"/>
    <cellStyle name="입력" xfId="10"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12" builtinId="26"/>
    <cellStyle name="표준" xfId="0" builtinId="0" customBuiltin="1"/>
  </cellStyles>
  <dxfs count="25">
    <dxf>
      <fill>
        <patternFill>
          <bgColor theme="3" tint="0.79998168889431442"/>
        </patternFill>
      </fill>
    </dxf>
    <dxf>
      <fill>
        <patternFill>
          <bgColor theme="3" tint="0.79998168889431442"/>
        </patternFill>
      </fill>
    </dxf>
    <dxf>
      <fill>
        <patternFill>
          <bgColor theme="3" tint="0.79998168889431442"/>
        </patternFill>
      </fill>
    </dxf>
    <dxf>
      <font>
        <color theme="0" tint="-0.24994659260841701"/>
      </font>
    </dxf>
    <dxf>
      <font>
        <color theme="0" tint="-0.24994659260841701"/>
      </font>
    </dxf>
    <dxf>
      <fill>
        <patternFill>
          <bgColor theme="3" tint="0.79998168889431442"/>
        </patternFill>
      </fill>
    </dxf>
    <dxf>
      <fill>
        <patternFill>
          <bgColor theme="3" tint="0.79998168889431442"/>
        </patternFill>
      </fill>
    </dxf>
    <dxf>
      <fill>
        <patternFill>
          <bgColor theme="3" tint="0.79998168889431442"/>
        </patternFill>
      </fill>
    </dxf>
    <dxf>
      <font>
        <color theme="0" tint="-0.24994659260841701"/>
      </font>
    </dxf>
    <dxf>
      <font>
        <color theme="0" tint="-0.24994659260841701"/>
      </font>
    </dxf>
    <dxf>
      <fill>
        <patternFill>
          <bgColor theme="3" tint="0.79998168889431442"/>
        </patternFill>
      </fill>
    </dxf>
    <dxf>
      <fill>
        <patternFill>
          <bgColor theme="3" tint="0.79998168889431442"/>
        </patternFill>
      </fill>
    </dxf>
    <dxf>
      <fill>
        <patternFill>
          <bgColor theme="3" tint="0.79998168889431442"/>
        </patternFill>
      </fill>
    </dxf>
    <dxf>
      <font>
        <color theme="0" tint="-0.24994659260841701"/>
      </font>
    </dxf>
    <dxf>
      <font>
        <color theme="0" tint="-0.24994659260841701"/>
      </font>
    </dxf>
    <dxf>
      <fill>
        <patternFill>
          <bgColor theme="3" tint="0.79998168889431442"/>
        </patternFill>
      </fill>
    </dxf>
    <dxf>
      <fill>
        <patternFill>
          <bgColor theme="3" tint="0.79998168889431442"/>
        </patternFill>
      </fill>
    </dxf>
    <dxf>
      <fill>
        <patternFill>
          <bgColor theme="3" tint="0.79998168889431442"/>
        </patternFill>
      </fill>
    </dxf>
    <dxf>
      <font>
        <color theme="0" tint="-0.24994659260841701"/>
      </font>
    </dxf>
    <dxf>
      <font>
        <color theme="0" tint="-0.24994659260841701"/>
      </font>
    </dxf>
    <dxf>
      <fill>
        <patternFill>
          <bgColor theme="3" tint="0.79998168889431442"/>
        </patternFill>
      </fill>
    </dxf>
    <dxf>
      <fill>
        <patternFill>
          <bgColor theme="3" tint="0.79998168889431442"/>
        </patternFill>
      </fill>
    </dxf>
    <dxf>
      <fill>
        <patternFill>
          <bgColor theme="3" tint="0.79998168889431442"/>
        </patternFill>
      </fill>
    </dxf>
    <dxf>
      <font>
        <color theme="0" tint="-0.24994659260841701"/>
      </font>
    </dxf>
    <dxf>
      <font>
        <color theme="0"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238125</xdr:colOff>
      <xdr:row>0</xdr:row>
      <xdr:rowOff>238125</xdr:rowOff>
    </xdr:from>
    <xdr:to>
      <xdr:col>2</xdr:col>
      <xdr:colOff>1352</xdr:colOff>
      <xdr:row>14</xdr:row>
      <xdr:rowOff>2</xdr:rowOff>
    </xdr:to>
    <xdr:sp macro="" textlink="">
      <xdr:nvSpPr>
        <xdr:cNvPr id="5" name="Title" descr="Calendar Month January">
          <a:extLst>
            <a:ext uri="{FF2B5EF4-FFF2-40B4-BE49-F238E27FC236}">
              <a16:creationId xmlns:a16="http://schemas.microsoft.com/office/drawing/2014/main" id="{7D12FE7C-7F20-42A6-BAE6-CA27CB79A255}"/>
            </a:ext>
          </a:extLst>
        </xdr:cNvPr>
        <xdr:cNvSpPr txBox="1"/>
      </xdr:nvSpPr>
      <xdr:spPr>
        <a:xfrm rot="16200000">
          <a:off x="-2652038" y="3328313"/>
          <a:ext cx="7591427" cy="1411052"/>
        </a:xfrm>
        <a:prstGeom prst="rect">
          <a:avLst/>
        </a:prstGeom>
        <a:ln>
          <a:noFill/>
        </a:ln>
      </xdr:spPr>
      <xdr:style>
        <a:lnRef idx="3">
          <a:schemeClr val="lt1"/>
        </a:lnRef>
        <a:fillRef idx="1003">
          <a:schemeClr val="dk2"/>
        </a:fillRef>
        <a:effectRef idx="1">
          <a:schemeClr val="dk1"/>
        </a:effectRef>
        <a:fontRef idx="minor">
          <a:schemeClr val="lt1"/>
        </a:fontRef>
      </xdr:style>
      <xdr:txBody>
        <a:bodyPr vertOverflow="clip" horzOverflow="clip" wrap="square" lIns="365760" tIns="228600" rIns="1143000" bIns="137160" rtlCol="0" anchor="t"/>
        <a:lstStyle/>
        <a:p>
          <a:pPr algn="r"/>
          <a:r>
            <a:rPr lang="en-US" sz="3600">
              <a:solidFill>
                <a:schemeClr val="bg1"/>
              </a:solidFill>
              <a:latin typeface="+mj-lt"/>
            </a:rPr>
            <a:t>JANUARY</a:t>
          </a:r>
        </a:p>
      </xdr:txBody>
    </xdr:sp>
    <xdr:clientData/>
  </xdr:twoCellAnchor>
  <xdr:twoCellAnchor editAs="oneCell">
    <xdr:from>
      <xdr:col>1</xdr:col>
      <xdr:colOff>424987</xdr:colOff>
      <xdr:row>0</xdr:row>
      <xdr:rowOff>76200</xdr:rowOff>
    </xdr:from>
    <xdr:to>
      <xdr:col>1</xdr:col>
      <xdr:colOff>1110787</xdr:colOff>
      <xdr:row>3</xdr:row>
      <xdr:rowOff>251460</xdr:rowOff>
    </xdr:to>
    <xdr:sp macro="" textlink="CalendarYear">
      <xdr:nvSpPr>
        <xdr:cNvPr id="4" name="Calendar Year" descr="Calendar Year">
          <a:extLst>
            <a:ext uri="{FF2B5EF4-FFF2-40B4-BE49-F238E27FC236}">
              <a16:creationId xmlns:a16="http://schemas.microsoft.com/office/drawing/2014/main" id="{6FDB2EB9-1181-4A1B-851C-3D8D2D474CED}"/>
            </a:ext>
          </a:extLst>
        </xdr:cNvPr>
        <xdr:cNvSpPr/>
      </xdr:nvSpPr>
      <xdr:spPr>
        <a:xfrm>
          <a:off x="625012" y="76200"/>
          <a:ext cx="685800" cy="1051560"/>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fld id="{BF8EC12D-B696-4BA4-ADA3-7EB027FD0448}" type="TxLink">
            <a:rPr lang="en-US" sz="1600" b="0" i="0" u="none" strike="noStrike">
              <a:solidFill>
                <a:schemeClr val="bg1"/>
              </a:solidFill>
              <a:latin typeface="+mj-lt"/>
            </a:rPr>
            <a:pPr algn="ctr"/>
            <a:t>2019</a:t>
          </a:fld>
          <a:endParaRPr lang="en-US" sz="1600">
            <a:solidFill>
              <a:schemeClr val="bg1"/>
            </a:solidFill>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238125</xdr:colOff>
      <xdr:row>0</xdr:row>
      <xdr:rowOff>238125</xdr:rowOff>
    </xdr:from>
    <xdr:to>
      <xdr:col>2</xdr:col>
      <xdr:colOff>1352</xdr:colOff>
      <xdr:row>14</xdr:row>
      <xdr:rowOff>2</xdr:rowOff>
    </xdr:to>
    <xdr:sp macro="" textlink="">
      <xdr:nvSpPr>
        <xdr:cNvPr id="4" name="Title" descr="Calendar Month September">
          <a:extLst>
            <a:ext uri="{FF2B5EF4-FFF2-40B4-BE49-F238E27FC236}">
              <a16:creationId xmlns:a16="http://schemas.microsoft.com/office/drawing/2014/main" id="{080CA9D6-E4DF-411F-95FD-A2B17DA1EE3B}"/>
            </a:ext>
          </a:extLst>
        </xdr:cNvPr>
        <xdr:cNvSpPr txBox="1"/>
      </xdr:nvSpPr>
      <xdr:spPr>
        <a:xfrm rot="16200000">
          <a:off x="-2652038" y="3328313"/>
          <a:ext cx="7591427" cy="1411052"/>
        </a:xfrm>
        <a:prstGeom prst="rect">
          <a:avLst/>
        </a:prstGeom>
        <a:ln>
          <a:noFill/>
        </a:ln>
      </xdr:spPr>
      <xdr:style>
        <a:lnRef idx="3">
          <a:schemeClr val="lt1"/>
        </a:lnRef>
        <a:fillRef idx="1003">
          <a:schemeClr val="dk2"/>
        </a:fillRef>
        <a:effectRef idx="1">
          <a:schemeClr val="dk1"/>
        </a:effectRef>
        <a:fontRef idx="minor">
          <a:schemeClr val="lt1"/>
        </a:fontRef>
      </xdr:style>
      <xdr:txBody>
        <a:bodyPr vertOverflow="clip" horzOverflow="clip" wrap="square" lIns="365760" tIns="228600" rIns="1143000" bIns="137160" rtlCol="0" anchor="t"/>
        <a:lstStyle/>
        <a:p>
          <a:pPr algn="r"/>
          <a:r>
            <a:rPr lang="en-US" sz="3600">
              <a:solidFill>
                <a:schemeClr val="bg1"/>
              </a:solidFill>
              <a:latin typeface="+mj-lt"/>
            </a:rPr>
            <a:t>SEPTEMBER</a:t>
          </a:r>
        </a:p>
      </xdr:txBody>
    </xdr:sp>
    <xdr:clientData/>
  </xdr:twoCellAnchor>
  <xdr:twoCellAnchor editAs="oneCell">
    <xdr:from>
      <xdr:col>1</xdr:col>
      <xdr:colOff>424987</xdr:colOff>
      <xdr:row>0</xdr:row>
      <xdr:rowOff>76200</xdr:rowOff>
    </xdr:from>
    <xdr:to>
      <xdr:col>1</xdr:col>
      <xdr:colOff>1110787</xdr:colOff>
      <xdr:row>3</xdr:row>
      <xdr:rowOff>251460</xdr:rowOff>
    </xdr:to>
    <xdr:sp macro="" textlink="CalendarYear">
      <xdr:nvSpPr>
        <xdr:cNvPr id="6" name="Calendar Year" descr="Calendar Year">
          <a:extLst>
            <a:ext uri="{FF2B5EF4-FFF2-40B4-BE49-F238E27FC236}">
              <a16:creationId xmlns:a16="http://schemas.microsoft.com/office/drawing/2014/main" id="{28D5E392-E1DD-486E-B591-DD9D24095ADC}"/>
            </a:ext>
          </a:extLst>
        </xdr:cNvPr>
        <xdr:cNvSpPr/>
      </xdr:nvSpPr>
      <xdr:spPr>
        <a:xfrm>
          <a:off x="625012" y="76200"/>
          <a:ext cx="685800" cy="1051560"/>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fld id="{BF8EC12D-B696-4BA4-ADA3-7EB027FD0448}" type="TxLink">
            <a:rPr lang="en-US" sz="1600" b="0" i="0" u="none" strike="noStrike">
              <a:solidFill>
                <a:schemeClr val="bg1"/>
              </a:solidFill>
              <a:latin typeface="+mj-lt"/>
            </a:rPr>
            <a:pPr algn="ctr"/>
            <a:t>2019</a:t>
          </a:fld>
          <a:endParaRPr lang="en-US" sz="1600">
            <a:solidFill>
              <a:schemeClr val="bg1"/>
            </a:solidFill>
            <a:latin typeface="+mj-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238125</xdr:colOff>
      <xdr:row>0</xdr:row>
      <xdr:rowOff>238125</xdr:rowOff>
    </xdr:from>
    <xdr:to>
      <xdr:col>2</xdr:col>
      <xdr:colOff>1352</xdr:colOff>
      <xdr:row>14</xdr:row>
      <xdr:rowOff>2</xdr:rowOff>
    </xdr:to>
    <xdr:sp macro="" textlink="">
      <xdr:nvSpPr>
        <xdr:cNvPr id="4" name="Title" descr="Calendar Month October">
          <a:extLst>
            <a:ext uri="{FF2B5EF4-FFF2-40B4-BE49-F238E27FC236}">
              <a16:creationId xmlns:a16="http://schemas.microsoft.com/office/drawing/2014/main" id="{AAD91773-9F6D-41BE-8BC0-40C9B763AC8A}"/>
            </a:ext>
          </a:extLst>
        </xdr:cNvPr>
        <xdr:cNvSpPr txBox="1"/>
      </xdr:nvSpPr>
      <xdr:spPr>
        <a:xfrm rot="16200000">
          <a:off x="-2652038" y="3328313"/>
          <a:ext cx="7591427" cy="1411052"/>
        </a:xfrm>
        <a:prstGeom prst="rect">
          <a:avLst/>
        </a:prstGeom>
        <a:ln>
          <a:noFill/>
        </a:ln>
      </xdr:spPr>
      <xdr:style>
        <a:lnRef idx="3">
          <a:schemeClr val="lt1"/>
        </a:lnRef>
        <a:fillRef idx="1003">
          <a:schemeClr val="dk2"/>
        </a:fillRef>
        <a:effectRef idx="1">
          <a:schemeClr val="dk1"/>
        </a:effectRef>
        <a:fontRef idx="minor">
          <a:schemeClr val="lt1"/>
        </a:fontRef>
      </xdr:style>
      <xdr:txBody>
        <a:bodyPr vertOverflow="clip" horzOverflow="clip" wrap="square" lIns="365760" tIns="228600" rIns="1143000" bIns="137160" rtlCol="0" anchor="t"/>
        <a:lstStyle/>
        <a:p>
          <a:pPr algn="r"/>
          <a:r>
            <a:rPr lang="en-US" sz="3600">
              <a:solidFill>
                <a:schemeClr val="bg1"/>
              </a:solidFill>
              <a:latin typeface="+mj-lt"/>
            </a:rPr>
            <a:t>OCTOBER</a:t>
          </a:r>
        </a:p>
      </xdr:txBody>
    </xdr:sp>
    <xdr:clientData/>
  </xdr:twoCellAnchor>
  <xdr:twoCellAnchor editAs="oneCell">
    <xdr:from>
      <xdr:col>1</xdr:col>
      <xdr:colOff>424987</xdr:colOff>
      <xdr:row>0</xdr:row>
      <xdr:rowOff>76200</xdr:rowOff>
    </xdr:from>
    <xdr:to>
      <xdr:col>1</xdr:col>
      <xdr:colOff>1110787</xdr:colOff>
      <xdr:row>3</xdr:row>
      <xdr:rowOff>251460</xdr:rowOff>
    </xdr:to>
    <xdr:sp macro="" textlink="CalendarYear">
      <xdr:nvSpPr>
        <xdr:cNvPr id="6" name="Calendar Year" descr="Calendar Year">
          <a:extLst>
            <a:ext uri="{FF2B5EF4-FFF2-40B4-BE49-F238E27FC236}">
              <a16:creationId xmlns:a16="http://schemas.microsoft.com/office/drawing/2014/main" id="{072C193C-1B84-470D-A22E-2223ACF08D9D}"/>
            </a:ext>
          </a:extLst>
        </xdr:cNvPr>
        <xdr:cNvSpPr/>
      </xdr:nvSpPr>
      <xdr:spPr>
        <a:xfrm>
          <a:off x="625012" y="76200"/>
          <a:ext cx="685800" cy="1051560"/>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fld id="{BF8EC12D-B696-4BA4-ADA3-7EB027FD0448}" type="TxLink">
            <a:rPr lang="en-US" sz="1600" b="0" i="0" u="none" strike="noStrike">
              <a:solidFill>
                <a:schemeClr val="bg1"/>
              </a:solidFill>
              <a:latin typeface="+mj-lt"/>
            </a:rPr>
            <a:pPr algn="ctr"/>
            <a:t>2019</a:t>
          </a:fld>
          <a:endParaRPr lang="en-US" sz="1600">
            <a:solidFill>
              <a:schemeClr val="bg1"/>
            </a:solidFill>
            <a:latin typeface="+mj-lt"/>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238125</xdr:colOff>
      <xdr:row>0</xdr:row>
      <xdr:rowOff>238126</xdr:rowOff>
    </xdr:from>
    <xdr:to>
      <xdr:col>2</xdr:col>
      <xdr:colOff>1352</xdr:colOff>
      <xdr:row>14</xdr:row>
      <xdr:rowOff>3</xdr:rowOff>
    </xdr:to>
    <xdr:sp macro="" textlink="">
      <xdr:nvSpPr>
        <xdr:cNvPr id="4" name="Title" descr="Calendar Month November">
          <a:extLst>
            <a:ext uri="{FF2B5EF4-FFF2-40B4-BE49-F238E27FC236}">
              <a16:creationId xmlns:a16="http://schemas.microsoft.com/office/drawing/2014/main" id="{3EC27FD5-639B-4206-BA5D-BD3438BB8A7A}"/>
            </a:ext>
          </a:extLst>
        </xdr:cNvPr>
        <xdr:cNvSpPr txBox="1"/>
      </xdr:nvSpPr>
      <xdr:spPr>
        <a:xfrm rot="16200000">
          <a:off x="-2652038" y="3328314"/>
          <a:ext cx="7591427" cy="1411052"/>
        </a:xfrm>
        <a:prstGeom prst="rect">
          <a:avLst/>
        </a:prstGeom>
        <a:ln>
          <a:noFill/>
        </a:ln>
      </xdr:spPr>
      <xdr:style>
        <a:lnRef idx="3">
          <a:schemeClr val="lt1"/>
        </a:lnRef>
        <a:fillRef idx="1003">
          <a:schemeClr val="dk2"/>
        </a:fillRef>
        <a:effectRef idx="1">
          <a:schemeClr val="dk1"/>
        </a:effectRef>
        <a:fontRef idx="minor">
          <a:schemeClr val="lt1"/>
        </a:fontRef>
      </xdr:style>
      <xdr:txBody>
        <a:bodyPr vertOverflow="clip" horzOverflow="clip" wrap="square" lIns="365760" tIns="228600" rIns="1143000" bIns="137160" rtlCol="0" anchor="t"/>
        <a:lstStyle/>
        <a:p>
          <a:pPr algn="r"/>
          <a:r>
            <a:rPr lang="en-US" sz="3600">
              <a:solidFill>
                <a:schemeClr val="bg1"/>
              </a:solidFill>
              <a:latin typeface="+mj-lt"/>
            </a:rPr>
            <a:t>NOVEMBER</a:t>
          </a:r>
        </a:p>
      </xdr:txBody>
    </xdr:sp>
    <xdr:clientData/>
  </xdr:twoCellAnchor>
  <xdr:twoCellAnchor editAs="oneCell">
    <xdr:from>
      <xdr:col>1</xdr:col>
      <xdr:colOff>424987</xdr:colOff>
      <xdr:row>0</xdr:row>
      <xdr:rowOff>76200</xdr:rowOff>
    </xdr:from>
    <xdr:to>
      <xdr:col>1</xdr:col>
      <xdr:colOff>1110787</xdr:colOff>
      <xdr:row>3</xdr:row>
      <xdr:rowOff>251460</xdr:rowOff>
    </xdr:to>
    <xdr:sp macro="" textlink="CalendarYear">
      <xdr:nvSpPr>
        <xdr:cNvPr id="6" name="Calendar Year" descr="Calendar Year">
          <a:extLst>
            <a:ext uri="{FF2B5EF4-FFF2-40B4-BE49-F238E27FC236}">
              <a16:creationId xmlns:a16="http://schemas.microsoft.com/office/drawing/2014/main" id="{8C7718AE-59F7-48A7-8087-C85EFD2C10E4}"/>
            </a:ext>
          </a:extLst>
        </xdr:cNvPr>
        <xdr:cNvSpPr/>
      </xdr:nvSpPr>
      <xdr:spPr>
        <a:xfrm>
          <a:off x="625012" y="76200"/>
          <a:ext cx="685800" cy="1051560"/>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fld id="{BF8EC12D-B696-4BA4-ADA3-7EB027FD0448}" type="TxLink">
            <a:rPr lang="en-US" sz="1600" b="0" i="0" u="none" strike="noStrike">
              <a:solidFill>
                <a:schemeClr val="bg1"/>
              </a:solidFill>
              <a:latin typeface="+mj-lt"/>
            </a:rPr>
            <a:pPr algn="ctr"/>
            <a:t>2019</a:t>
          </a:fld>
          <a:endParaRPr lang="en-US" sz="1600">
            <a:solidFill>
              <a:schemeClr val="bg1"/>
            </a:solidFill>
            <a:latin typeface="+mj-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238125</xdr:colOff>
      <xdr:row>0</xdr:row>
      <xdr:rowOff>238125</xdr:rowOff>
    </xdr:from>
    <xdr:to>
      <xdr:col>2</xdr:col>
      <xdr:colOff>1352</xdr:colOff>
      <xdr:row>14</xdr:row>
      <xdr:rowOff>2</xdr:rowOff>
    </xdr:to>
    <xdr:sp macro="" textlink="">
      <xdr:nvSpPr>
        <xdr:cNvPr id="4" name="Title" descr="Calendar Month December">
          <a:extLst>
            <a:ext uri="{FF2B5EF4-FFF2-40B4-BE49-F238E27FC236}">
              <a16:creationId xmlns:a16="http://schemas.microsoft.com/office/drawing/2014/main" id="{E99666B5-1FFA-4590-947B-FD37013C2960}"/>
            </a:ext>
          </a:extLst>
        </xdr:cNvPr>
        <xdr:cNvSpPr txBox="1"/>
      </xdr:nvSpPr>
      <xdr:spPr>
        <a:xfrm rot="16200000">
          <a:off x="-2652038" y="3328313"/>
          <a:ext cx="7591427" cy="1411052"/>
        </a:xfrm>
        <a:prstGeom prst="rect">
          <a:avLst/>
        </a:prstGeom>
        <a:ln>
          <a:noFill/>
        </a:ln>
      </xdr:spPr>
      <xdr:style>
        <a:lnRef idx="3">
          <a:schemeClr val="lt1"/>
        </a:lnRef>
        <a:fillRef idx="1003">
          <a:schemeClr val="dk2"/>
        </a:fillRef>
        <a:effectRef idx="1">
          <a:schemeClr val="dk1"/>
        </a:effectRef>
        <a:fontRef idx="minor">
          <a:schemeClr val="lt1"/>
        </a:fontRef>
      </xdr:style>
      <xdr:txBody>
        <a:bodyPr vertOverflow="clip" horzOverflow="clip" wrap="square" lIns="365760" tIns="228600" rIns="1143000" bIns="137160" rtlCol="0" anchor="t"/>
        <a:lstStyle/>
        <a:p>
          <a:pPr algn="r"/>
          <a:r>
            <a:rPr lang="en-US" sz="3600">
              <a:solidFill>
                <a:schemeClr val="bg1"/>
              </a:solidFill>
              <a:latin typeface="+mj-lt"/>
            </a:rPr>
            <a:t>DECEMBER</a:t>
          </a:r>
        </a:p>
      </xdr:txBody>
    </xdr:sp>
    <xdr:clientData/>
  </xdr:twoCellAnchor>
  <xdr:twoCellAnchor editAs="oneCell">
    <xdr:from>
      <xdr:col>1</xdr:col>
      <xdr:colOff>424987</xdr:colOff>
      <xdr:row>0</xdr:row>
      <xdr:rowOff>76200</xdr:rowOff>
    </xdr:from>
    <xdr:to>
      <xdr:col>1</xdr:col>
      <xdr:colOff>1110787</xdr:colOff>
      <xdr:row>3</xdr:row>
      <xdr:rowOff>251460</xdr:rowOff>
    </xdr:to>
    <xdr:sp macro="" textlink="CalendarYear">
      <xdr:nvSpPr>
        <xdr:cNvPr id="6" name="Calendar Year" descr="Calendar Year">
          <a:extLst>
            <a:ext uri="{FF2B5EF4-FFF2-40B4-BE49-F238E27FC236}">
              <a16:creationId xmlns:a16="http://schemas.microsoft.com/office/drawing/2014/main" id="{8C017CDF-4065-410E-BB4B-4114848CDC64}"/>
            </a:ext>
          </a:extLst>
        </xdr:cNvPr>
        <xdr:cNvSpPr/>
      </xdr:nvSpPr>
      <xdr:spPr>
        <a:xfrm>
          <a:off x="625012" y="76200"/>
          <a:ext cx="685800" cy="1051560"/>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fld id="{BF8EC12D-B696-4BA4-ADA3-7EB027FD0448}" type="TxLink">
            <a:rPr lang="en-US" sz="1600" b="0" i="0" u="none" strike="noStrike">
              <a:solidFill>
                <a:schemeClr val="bg1"/>
              </a:solidFill>
              <a:latin typeface="+mj-lt"/>
            </a:rPr>
            <a:pPr algn="ctr"/>
            <a:t>2019</a:t>
          </a:fld>
          <a:endParaRPr lang="en-US" sz="1600">
            <a:solidFill>
              <a:schemeClr val="bg1"/>
            </a:solidFill>
            <a:latin typeface="+mj-lt"/>
          </a:endParaRPr>
        </a:p>
      </xdr:txBody>
    </xdr:sp>
    <xdr:clientData/>
  </xdr:twoCellAnchor>
</xdr:wsDr>
</file>

<file path=xl/theme/theme1.xml><?xml version="1.0" encoding="utf-8"?>
<a:theme xmlns:a="http://schemas.openxmlformats.org/drawingml/2006/main" name="ION_colors">
  <a:themeElements>
    <a:clrScheme name="ION">
      <a:dk1>
        <a:sysClr val="windowText" lastClr="000000"/>
      </a:dk1>
      <a:lt1>
        <a:sysClr val="window" lastClr="FFFFFF"/>
      </a:lt1>
      <a:dk2>
        <a:srgbClr val="2A5155"/>
      </a:dk2>
      <a:lt2>
        <a:srgbClr val="EBEBEB"/>
      </a:lt2>
      <a:accent1>
        <a:srgbClr val="B01513"/>
      </a:accent1>
      <a:accent2>
        <a:srgbClr val="EA6312"/>
      </a:accent2>
      <a:accent3>
        <a:srgbClr val="E6B729"/>
      </a:accent3>
      <a:accent4>
        <a:srgbClr val="6AAC90"/>
      </a:accent4>
      <a:accent5>
        <a:srgbClr val="5F9C9D"/>
      </a:accent5>
      <a:accent6>
        <a:srgbClr val="9E5E9B"/>
      </a:accent6>
      <a:hlink>
        <a:srgbClr val="5F9C9D"/>
      </a:hlink>
      <a:folHlink>
        <a:srgbClr val="9E5E9B"/>
      </a:folHlink>
    </a:clrScheme>
    <a:fontScheme name="ION">
      <a:majorFont>
        <a:latin typeface="Century Gothic"/>
        <a:ea typeface=""/>
        <a:cs typeface=""/>
      </a:majorFont>
      <a:minorFont>
        <a:latin typeface="Century Gothic"/>
        <a:ea typeface=""/>
        <a:cs typeface=""/>
      </a:minorFont>
    </a:fontScheme>
    <a:fmtScheme name="Clarity">
      <a:fillStyleLst>
        <a:solidFill>
          <a:schemeClr val="phClr"/>
        </a:solidFill>
        <a:gradFill rotWithShape="1">
          <a:gsLst>
            <a:gs pos="0">
              <a:schemeClr val="phClr">
                <a:tint val="50000"/>
                <a:shade val="86000"/>
                <a:satMod val="140000"/>
              </a:schemeClr>
            </a:gs>
            <a:gs pos="45000">
              <a:schemeClr val="phClr">
                <a:tint val="48000"/>
                <a:satMod val="150000"/>
              </a:schemeClr>
            </a:gs>
            <a:gs pos="100000">
              <a:schemeClr val="phClr">
                <a:tint val="28000"/>
                <a:satMod val="160000"/>
              </a:schemeClr>
            </a:gs>
          </a:gsLst>
          <a:path path="circle">
            <a:fillToRect l="100000" t="100000" r="100000" b="100000"/>
          </a:path>
        </a:gradFill>
        <a:gradFill rotWithShape="1">
          <a:gsLst>
            <a:gs pos="0">
              <a:schemeClr val="phClr">
                <a:shade val="70000"/>
                <a:satMod val="150000"/>
              </a:schemeClr>
            </a:gs>
            <a:gs pos="34000">
              <a:schemeClr val="phClr">
                <a:shade val="70000"/>
                <a:satMod val="140000"/>
              </a:schemeClr>
            </a:gs>
            <a:gs pos="70000">
              <a:schemeClr val="phClr">
                <a:tint val="100000"/>
                <a:shade val="90000"/>
                <a:satMod val="140000"/>
              </a:schemeClr>
            </a:gs>
            <a:gs pos="100000">
              <a:schemeClr val="phClr">
                <a:tint val="100000"/>
                <a:shade val="100000"/>
                <a:satMod val="100000"/>
              </a:schemeClr>
            </a:gs>
          </a:gsLst>
          <a:path path="circle">
            <a:fillToRect l="100000" t="100000" r="100000" b="100000"/>
          </a:path>
        </a:gradFill>
      </a:fillStyleLst>
      <a:lnStyleLst>
        <a:ln w="9525" cap="flat" cmpd="sng" algn="ctr">
          <a:solidFill>
            <a:schemeClr val="phClr"/>
          </a:solidFill>
          <a:prstDash val="solid"/>
        </a:ln>
        <a:ln w="26425" cap="flat" cmpd="sng" algn="ctr">
          <a:solidFill>
            <a:schemeClr val="phClr"/>
          </a:solidFill>
          <a:prstDash val="solid"/>
        </a:ln>
        <a:ln w="4445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38100" dist="25400" dir="2700000" algn="br" rotWithShape="0">
              <a:srgbClr val="000000">
                <a:alpha val="60000"/>
              </a:srgbClr>
            </a:outerShdw>
          </a:effectLst>
          <a:scene3d>
            <a:camera prst="orthographicFront">
              <a:rot lat="0" lon="0" rev="0"/>
            </a:camera>
            <a:lightRig rig="balanced" dir="t">
              <a:rot lat="0" lon="0" rev="5100000"/>
            </a:lightRig>
          </a:scene3d>
          <a:sp3d contourW="6350">
            <a:bevelT w="29210" h="12700"/>
            <a:contourClr>
              <a:schemeClr val="phClr">
                <a:shade val="30000"/>
                <a:satMod val="130000"/>
              </a:schemeClr>
            </a:contourClr>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FEF76-5F17-42A6-9AE1-3A8922DE5C3F}">
  <dimension ref="B1:G24"/>
  <sheetViews>
    <sheetView topLeftCell="B1" zoomScale="85" zoomScaleNormal="85" workbookViewId="0">
      <selection activeCell="E14" sqref="E14"/>
    </sheetView>
  </sheetViews>
  <sheetFormatPr defaultRowHeight="13.8" x14ac:dyDescent="0.25"/>
  <cols>
    <col min="2" max="2" width="13.19921875" customWidth="1"/>
    <col min="3" max="3" width="27.69921875" customWidth="1"/>
    <col min="4" max="4" width="34.09765625" customWidth="1"/>
    <col min="5" max="5" width="38.796875" customWidth="1"/>
    <col min="6" max="6" width="83.296875" customWidth="1"/>
  </cols>
  <sheetData>
    <row r="1" spans="2:7" ht="14.4" thickBot="1" x14ac:dyDescent="0.3"/>
    <row r="2" spans="2:7" s="2" customFormat="1" ht="43.8" customHeight="1" thickBot="1" x14ac:dyDescent="0.3">
      <c r="C2" s="6" t="s">
        <v>5</v>
      </c>
      <c r="D2" s="21" t="s">
        <v>7</v>
      </c>
      <c r="E2" s="7" t="s">
        <v>6</v>
      </c>
      <c r="F2" s="22" t="s">
        <v>11</v>
      </c>
      <c r="G2" s="7" t="s">
        <v>32</v>
      </c>
    </row>
    <row r="3" spans="2:7" ht="25.2" customHeight="1" x14ac:dyDescent="0.25">
      <c r="B3" s="5"/>
      <c r="C3" s="10" t="s">
        <v>8</v>
      </c>
      <c r="D3" s="11" t="s">
        <v>23</v>
      </c>
      <c r="E3" s="12" t="s">
        <v>9</v>
      </c>
      <c r="F3" s="23" t="s">
        <v>10</v>
      </c>
      <c r="G3" s="13"/>
    </row>
    <row r="4" spans="2:7" ht="25.2" customHeight="1" x14ac:dyDescent="0.25">
      <c r="C4" s="14" t="s">
        <v>8</v>
      </c>
      <c r="D4" s="15" t="s">
        <v>12</v>
      </c>
      <c r="E4" s="16" t="s">
        <v>13</v>
      </c>
      <c r="F4" s="24" t="s">
        <v>36</v>
      </c>
      <c r="G4" s="17"/>
    </row>
    <row r="5" spans="2:7" ht="25.2" customHeight="1" x14ac:dyDescent="0.25">
      <c r="C5" s="14" t="s">
        <v>8</v>
      </c>
      <c r="D5" s="15" t="s">
        <v>14</v>
      </c>
      <c r="E5" s="16" t="s">
        <v>13</v>
      </c>
      <c r="F5" s="24" t="s">
        <v>19</v>
      </c>
      <c r="G5" s="17"/>
    </row>
    <row r="6" spans="2:7" ht="25.2" customHeight="1" x14ac:dyDescent="0.25">
      <c r="C6" s="14" t="s">
        <v>15</v>
      </c>
      <c r="D6" s="15" t="s">
        <v>16</v>
      </c>
      <c r="E6" s="16" t="s">
        <v>17</v>
      </c>
      <c r="F6" s="24" t="s">
        <v>18</v>
      </c>
      <c r="G6" s="17"/>
    </row>
    <row r="7" spans="2:7" ht="25.2" customHeight="1" x14ac:dyDescent="0.25">
      <c r="C7" s="14" t="s">
        <v>22</v>
      </c>
      <c r="D7" s="15" t="s">
        <v>24</v>
      </c>
      <c r="E7" s="16" t="s">
        <v>21</v>
      </c>
      <c r="F7" s="24" t="s">
        <v>25</v>
      </c>
      <c r="G7" s="17"/>
    </row>
    <row r="8" spans="2:7" ht="25.2" customHeight="1" x14ac:dyDescent="0.25">
      <c r="C8" s="14" t="s">
        <v>20</v>
      </c>
      <c r="D8" s="15" t="s">
        <v>26</v>
      </c>
      <c r="E8" s="16" t="s">
        <v>13</v>
      </c>
      <c r="F8" s="24" t="s">
        <v>37</v>
      </c>
      <c r="G8" s="17"/>
    </row>
    <row r="9" spans="2:7" ht="25.2" customHeight="1" x14ac:dyDescent="0.25">
      <c r="C9" s="14" t="s">
        <v>20</v>
      </c>
      <c r="D9" s="15" t="s">
        <v>27</v>
      </c>
      <c r="E9" s="16" t="s">
        <v>28</v>
      </c>
      <c r="F9" s="24" t="s">
        <v>29</v>
      </c>
      <c r="G9" s="17"/>
    </row>
    <row r="10" spans="2:7" ht="25.2" customHeight="1" x14ac:dyDescent="0.25">
      <c r="C10" s="14" t="s">
        <v>20</v>
      </c>
      <c r="D10" s="15" t="s">
        <v>30</v>
      </c>
      <c r="E10" s="16" t="s">
        <v>31</v>
      </c>
      <c r="F10" s="24" t="s">
        <v>38</v>
      </c>
      <c r="G10" s="17"/>
    </row>
    <row r="11" spans="2:7" ht="25.2" customHeight="1" x14ac:dyDescent="0.25">
      <c r="C11" s="14" t="s">
        <v>33</v>
      </c>
      <c r="D11" s="15" t="s">
        <v>34</v>
      </c>
      <c r="E11" s="16" t="s">
        <v>35</v>
      </c>
      <c r="F11" s="24" t="s">
        <v>39</v>
      </c>
      <c r="G11" s="8"/>
    </row>
    <row r="12" spans="2:7" ht="25.2" customHeight="1" x14ac:dyDescent="0.25">
      <c r="C12" s="14" t="s">
        <v>41</v>
      </c>
      <c r="D12" s="15" t="s">
        <v>42</v>
      </c>
      <c r="E12" s="16" t="s">
        <v>43</v>
      </c>
      <c r="F12" s="24" t="s">
        <v>44</v>
      </c>
      <c r="G12" s="8"/>
    </row>
    <row r="13" spans="2:7" ht="25.2" customHeight="1" x14ac:dyDescent="0.25">
      <c r="C13" s="14"/>
      <c r="D13" s="15"/>
      <c r="E13" s="16"/>
      <c r="F13" s="24"/>
      <c r="G13" s="8"/>
    </row>
    <row r="14" spans="2:7" ht="25.2" customHeight="1" x14ac:dyDescent="0.25">
      <c r="C14" s="14"/>
      <c r="D14" s="15"/>
      <c r="E14" s="16"/>
      <c r="F14" s="24"/>
      <c r="G14" s="8"/>
    </row>
    <row r="15" spans="2:7" ht="25.2" customHeight="1" x14ac:dyDescent="0.25">
      <c r="C15" s="14"/>
      <c r="D15" s="15"/>
      <c r="E15" s="16"/>
      <c r="F15" s="24"/>
      <c r="G15" s="8"/>
    </row>
    <row r="16" spans="2:7" ht="25.2" customHeight="1" x14ac:dyDescent="0.25">
      <c r="C16" s="14"/>
      <c r="D16" s="15"/>
      <c r="E16" s="16"/>
      <c r="F16" s="24"/>
      <c r="G16" s="8"/>
    </row>
    <row r="17" spans="3:7" ht="25.2" customHeight="1" x14ac:dyDescent="0.25">
      <c r="C17" s="14"/>
      <c r="D17" s="15"/>
      <c r="E17" s="16"/>
      <c r="F17" s="24"/>
      <c r="G17" s="8"/>
    </row>
    <row r="18" spans="3:7" ht="25.2" customHeight="1" x14ac:dyDescent="0.25">
      <c r="C18" s="14"/>
      <c r="D18" s="15"/>
      <c r="E18" s="16"/>
      <c r="F18" s="24"/>
      <c r="G18" s="8"/>
    </row>
    <row r="19" spans="3:7" ht="25.2" customHeight="1" x14ac:dyDescent="0.25">
      <c r="C19" s="14"/>
      <c r="D19" s="15"/>
      <c r="E19" s="16"/>
      <c r="F19" s="24"/>
      <c r="G19" s="8"/>
    </row>
    <row r="20" spans="3:7" ht="25.2" customHeight="1" x14ac:dyDescent="0.25">
      <c r="C20" s="14"/>
      <c r="D20" s="15"/>
      <c r="E20" s="16"/>
      <c r="F20" s="24"/>
      <c r="G20" s="8"/>
    </row>
    <row r="21" spans="3:7" ht="25.2" customHeight="1" x14ac:dyDescent="0.25">
      <c r="C21" s="14"/>
      <c r="D21" s="15"/>
      <c r="E21" s="16"/>
      <c r="F21" s="24"/>
      <c r="G21" s="8"/>
    </row>
    <row r="22" spans="3:7" ht="25.2" customHeight="1" x14ac:dyDescent="0.25">
      <c r="C22" s="14"/>
      <c r="D22" s="15"/>
      <c r="E22" s="16"/>
      <c r="F22" s="24"/>
      <c r="G22" s="8"/>
    </row>
    <row r="23" spans="3:7" ht="25.2" customHeight="1" x14ac:dyDescent="0.25">
      <c r="C23" s="14"/>
      <c r="D23" s="15"/>
      <c r="E23" s="16"/>
      <c r="F23" s="24"/>
      <c r="G23" s="8"/>
    </row>
    <row r="24" spans="3:7" ht="25.2" customHeight="1" thickBot="1" x14ac:dyDescent="0.3">
      <c r="C24" s="18"/>
      <c r="D24" s="19"/>
      <c r="E24" s="20"/>
      <c r="F24" s="25"/>
      <c r="G24" s="9"/>
    </row>
  </sheetData>
  <phoneticPr fontId="1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79998168889431442"/>
    <pageSetUpPr autoPageBreaks="0" fitToPage="1"/>
  </sheetPr>
  <dimension ref="B1:L17"/>
  <sheetViews>
    <sheetView showGridLines="0" zoomScale="70" zoomScaleNormal="70" workbookViewId="0">
      <selection activeCell="F9" sqref="F9"/>
    </sheetView>
  </sheetViews>
  <sheetFormatPr defaultColWidth="9.8984375" defaultRowHeight="17.399999999999999" x14ac:dyDescent="0.25"/>
  <cols>
    <col min="1" max="1" width="2.59765625" style="27" customWidth="1"/>
    <col min="2" max="2" width="21.59765625" style="27" customWidth="1"/>
    <col min="3" max="9" width="18.3984375" style="27" customWidth="1"/>
    <col min="10" max="10" width="2.59765625" style="27" customWidth="1"/>
    <col min="11" max="11" width="18.5" style="27" customWidth="1"/>
    <col min="12" max="12" width="12.19921875" style="27" customWidth="1"/>
    <col min="13" max="16384" width="9.8984375" style="27"/>
  </cols>
  <sheetData>
    <row r="1" spans="2:12" ht="20.100000000000001" customHeight="1" x14ac:dyDescent="0.25">
      <c r="B1" s="39">
        <f ca="1">CalendarYear</f>
        <v>2019</v>
      </c>
      <c r="K1" s="42" t="s">
        <v>4</v>
      </c>
      <c r="L1" s="42"/>
    </row>
    <row r="2" spans="2:12" ht="30" customHeight="1" x14ac:dyDescent="0.45">
      <c r="B2" s="39" t="str">
        <f ca="1">UPPER(TEXT(C5,"mmmm"))</f>
        <v>JANUARY</v>
      </c>
      <c r="C2" s="29" t="str">
        <f>UPPER(TEXT(WeekStart,"ddd"))</f>
        <v>SUN</v>
      </c>
      <c r="D2" s="29" t="str">
        <f t="shared" ref="D2:I2" ca="1" si="0">UPPER(TEXT(D3,"ddd"))</f>
        <v>MON</v>
      </c>
      <c r="E2" s="29" t="str">
        <f t="shared" ca="1" si="0"/>
        <v>TUE</v>
      </c>
      <c r="F2" s="29" t="str">
        <f t="shared" ca="1" si="0"/>
        <v>WED</v>
      </c>
      <c r="G2" s="29" t="str">
        <f t="shared" ca="1" si="0"/>
        <v>THU</v>
      </c>
      <c r="H2" s="29" t="str">
        <f t="shared" ca="1" si="0"/>
        <v>FRI</v>
      </c>
      <c r="I2" s="29" t="str">
        <f t="shared" ca="1" si="0"/>
        <v>SAT</v>
      </c>
      <c r="K2" s="29" t="s">
        <v>1</v>
      </c>
      <c r="L2" s="40">
        <f ca="1">YEAR(TODAY())</f>
        <v>2019</v>
      </c>
    </row>
    <row r="3" spans="2:12" ht="19.5" customHeight="1" x14ac:dyDescent="0.45">
      <c r="B3" s="30"/>
      <c r="C3" s="31">
        <f t="array" aca="1" ref="C3:I3" ca="1">DaysAndWeeks+DATE(CalendarYear,1,1)-WEEKDAY(DATE(CalendarYear,1,1),(WeekStart="Mon")+1)+1</f>
        <v>43464</v>
      </c>
      <c r="D3" s="31">
        <f ca="1"/>
        <v>43465</v>
      </c>
      <c r="E3" s="31">
        <f ca="1"/>
        <v>43466</v>
      </c>
      <c r="F3" s="31">
        <f ca="1"/>
        <v>43467</v>
      </c>
      <c r="G3" s="31">
        <f ca="1"/>
        <v>43468</v>
      </c>
      <c r="H3" s="31">
        <f ca="1"/>
        <v>43469</v>
      </c>
      <c r="I3" s="31">
        <f ca="1"/>
        <v>43470</v>
      </c>
      <c r="K3" s="29" t="s">
        <v>2</v>
      </c>
      <c r="L3" s="40" t="s">
        <v>3</v>
      </c>
    </row>
    <row r="4" spans="2:12" ht="75" customHeight="1" x14ac:dyDescent="0.25">
      <c r="C4" s="32"/>
      <c r="D4" s="32"/>
      <c r="E4" s="32"/>
      <c r="F4" s="32"/>
      <c r="G4" s="32"/>
      <c r="H4" s="32"/>
      <c r="I4" s="32"/>
    </row>
    <row r="5" spans="2:12" ht="19.5" customHeight="1" x14ac:dyDescent="0.25">
      <c r="C5" s="31">
        <f t="array" aca="1" ref="C5:I5" ca="1">DaysAndWeeks+DATE(CalendarYear,1,1)-WEEKDAY(DATE(CalendarYear,1,1),(WeekStart="Mon")+1)+8</f>
        <v>43471</v>
      </c>
      <c r="D5" s="31">
        <f ca="1"/>
        <v>43472</v>
      </c>
      <c r="E5" s="31">
        <f ca="1"/>
        <v>43473</v>
      </c>
      <c r="F5" s="31">
        <f ca="1"/>
        <v>43474</v>
      </c>
      <c r="G5" s="31">
        <f ca="1"/>
        <v>43475</v>
      </c>
      <c r="H5" s="31">
        <f ca="1"/>
        <v>43476</v>
      </c>
      <c r="I5" s="31">
        <f ca="1"/>
        <v>43477</v>
      </c>
    </row>
    <row r="6" spans="2:12" ht="75" customHeight="1" x14ac:dyDescent="0.25">
      <c r="C6" s="32"/>
      <c r="D6" s="32"/>
      <c r="E6" s="32"/>
      <c r="F6" s="32"/>
      <c r="G6" s="32"/>
      <c r="H6" s="32"/>
      <c r="I6" s="32"/>
    </row>
    <row r="7" spans="2:12" ht="19.5" customHeight="1" x14ac:dyDescent="0.25">
      <c r="C7" s="31">
        <f t="array" aca="1" ref="C7:I7" ca="1">DaysAndWeeks+DATE(CalendarYear,1,1)-WEEKDAY(DATE(CalendarYear,1,1),(WeekStart="Mon")+1)+15</f>
        <v>43478</v>
      </c>
      <c r="D7" s="31">
        <f ca="1"/>
        <v>43479</v>
      </c>
      <c r="E7" s="31">
        <f ca="1"/>
        <v>43480</v>
      </c>
      <c r="F7" s="31">
        <f ca="1"/>
        <v>43481</v>
      </c>
      <c r="G7" s="31">
        <f ca="1"/>
        <v>43482</v>
      </c>
      <c r="H7" s="31">
        <f ca="1"/>
        <v>43483</v>
      </c>
      <c r="I7" s="31">
        <f ca="1"/>
        <v>43484</v>
      </c>
    </row>
    <row r="8" spans="2:12" ht="75" customHeight="1" x14ac:dyDescent="0.25">
      <c r="C8" s="32"/>
      <c r="D8" s="32"/>
      <c r="E8" s="32"/>
      <c r="F8" s="32"/>
      <c r="G8" s="32"/>
      <c r="H8" s="32"/>
      <c r="I8" s="32"/>
    </row>
    <row r="9" spans="2:12" ht="19.5" customHeight="1" x14ac:dyDescent="0.25">
      <c r="C9" s="31">
        <f t="array" aca="1" ref="C9:I9" ca="1">DaysAndWeeks+DATE(CalendarYear,1,1)-WEEKDAY(DATE(CalendarYear,1,1),(WeekStart="Mon")+1)+22</f>
        <v>43485</v>
      </c>
      <c r="D9" s="31">
        <f ca="1"/>
        <v>43486</v>
      </c>
      <c r="E9" s="31">
        <f ca="1"/>
        <v>43487</v>
      </c>
      <c r="F9" s="31">
        <f ca="1"/>
        <v>43488</v>
      </c>
      <c r="G9" s="31">
        <f ca="1"/>
        <v>43489</v>
      </c>
      <c r="H9" s="31">
        <f ca="1"/>
        <v>43490</v>
      </c>
      <c r="I9" s="31">
        <f ca="1"/>
        <v>43491</v>
      </c>
    </row>
    <row r="10" spans="2:12" ht="75" customHeight="1" x14ac:dyDescent="0.25">
      <c r="C10" s="32"/>
      <c r="D10" s="32"/>
      <c r="E10" s="32"/>
      <c r="F10" s="32"/>
      <c r="G10" s="32"/>
      <c r="H10" s="32"/>
      <c r="I10" s="32"/>
    </row>
    <row r="11" spans="2:12" ht="19.5" customHeight="1" x14ac:dyDescent="0.25">
      <c r="C11" s="31">
        <f t="array" aca="1" ref="C11:I11" ca="1">DaysAndWeeks+DATE(CalendarYear,1,1)-WEEKDAY(DATE(CalendarYear,1,1),(WeekStart="Mon")+1)+29</f>
        <v>43492</v>
      </c>
      <c r="D11" s="31">
        <f ca="1"/>
        <v>43493</v>
      </c>
      <c r="E11" s="31">
        <f ca="1"/>
        <v>43494</v>
      </c>
      <c r="F11" s="31">
        <f ca="1"/>
        <v>43495</v>
      </c>
      <c r="G11" s="31">
        <f ca="1"/>
        <v>43496</v>
      </c>
      <c r="H11" s="31">
        <f ca="1"/>
        <v>43497</v>
      </c>
      <c r="I11" s="31">
        <f ca="1"/>
        <v>43498</v>
      </c>
    </row>
    <row r="12" spans="2:12" ht="75" customHeight="1" x14ac:dyDescent="0.25">
      <c r="C12" s="32"/>
      <c r="D12" s="32"/>
      <c r="E12" s="32"/>
      <c r="F12" s="32"/>
      <c r="G12" s="32"/>
      <c r="H12" s="32"/>
      <c r="I12" s="32"/>
    </row>
    <row r="13" spans="2:12" ht="19.5" customHeight="1" x14ac:dyDescent="0.25">
      <c r="C13" s="31">
        <f t="array" aca="1" ref="C13:D13" ca="1">DaysAndWeeks+DATE(CalendarYear,1,1)-WEEKDAY(DATE(CalendarYear,1,1),(WeekStart="Mon")+1)+36</f>
        <v>43499</v>
      </c>
      <c r="D13" s="31">
        <f ca="1"/>
        <v>43500</v>
      </c>
      <c r="E13" s="43" t="s">
        <v>0</v>
      </c>
      <c r="F13" s="44"/>
      <c r="G13" s="44"/>
      <c r="H13" s="44"/>
      <c r="I13" s="44"/>
    </row>
    <row r="14" spans="2:12" ht="75" customHeight="1" x14ac:dyDescent="0.25">
      <c r="C14" s="32"/>
      <c r="D14" s="32"/>
      <c r="E14" s="43"/>
      <c r="F14" s="44"/>
      <c r="G14" s="44"/>
      <c r="H14" s="44"/>
      <c r="I14" s="44"/>
    </row>
    <row r="15" spans="2:12" ht="16.5" customHeight="1" x14ac:dyDescent="0.25"/>
    <row r="16" spans="2:12" ht="16.5" customHeight="1" x14ac:dyDescent="0.25"/>
    <row r="17" ht="16.5" customHeight="1" x14ac:dyDescent="0.25"/>
  </sheetData>
  <mergeCells count="3">
    <mergeCell ref="K1:L1"/>
    <mergeCell ref="E13:E14"/>
    <mergeCell ref="F13:I14"/>
  </mergeCells>
  <phoneticPr fontId="11" type="noConversion"/>
  <conditionalFormatting sqref="C11:I11 C13:D13">
    <cfRule type="expression" dxfId="24" priority="5">
      <formula>AND(DAY(C11)&gt;=1,DAY(C11)&lt;=15)</formula>
    </cfRule>
  </conditionalFormatting>
  <conditionalFormatting sqref="C3:H3">
    <cfRule type="expression" dxfId="23" priority="4">
      <formula>DAY(C3)&gt;8</formula>
    </cfRule>
  </conditionalFormatting>
  <conditionalFormatting sqref="C3:C14">
    <cfRule type="expression" dxfId="22" priority="3">
      <formula>C$2="SUN"</formula>
    </cfRule>
  </conditionalFormatting>
  <conditionalFormatting sqref="H3:I4 H5:I12">
    <cfRule type="expression" dxfId="21" priority="2">
      <formula>H$2="SAT"</formula>
    </cfRule>
  </conditionalFormatting>
  <conditionalFormatting sqref="I3:I4 I5:I12">
    <cfRule type="expression" dxfId="20" priority="1">
      <formula>$I$2="SUN"</formula>
    </cfRule>
  </conditionalFormatting>
  <dataValidations count="13">
    <dataValidation allowBlank="1" showInputMessage="1" showErrorMessage="1" prompt="Month of this worksheet is in this cell. Calendar starts at right and contains dates from previous, current and the next month. Monthly notes can be entered in cell F13" sqref="B2" xr:uid="{00000000-0002-0000-0000-000000000000}"/>
    <dataValidation allowBlank="1" showInputMessage="1" showErrorMessage="1" prompt="Year in this cell is automatically updated based on year entered in cell L2. Month for this worksheet is in cell below. Calendar Settings starts in cell K1" sqref="B1" xr:uid="{00000000-0002-0000-0000-000001000000}"/>
    <dataValidation allowBlank="1" showInputMessage="1" showErrorMessage="1" prompt="Enter Notes in cell at right" sqref="E13:E14" xr:uid="{00000000-0002-0000-0000-000002000000}"/>
    <dataValidation allowBlank="1" showInputMessage="1" showErrorMessage="1" prompt="Enter Notes in this cell" sqref="F13:I14" xr:uid="{00000000-0002-0000-0000-000003000000}"/>
    <dataValidation allowBlank="1" showInputMessage="1" showErrorMessage="1" prompt="Weekdays in this row are automatically determined based on Week Start entered in cell L3" sqref="C2" xr:uid="{00000000-0002-0000-0000-000004000000}"/>
    <dataValidation allowBlank="1" showInputMessage="1" showErrorMessage="1" prompt="Create a Calendar for any year in this workbook. Customize year &amp; starting day of the week in cells L2 and L3. Each month is automatically updated in separate worksheets" sqref="A1" xr:uid="{00000000-0002-0000-0000-000005000000}"/>
    <dataValidation allowBlank="1" showInputMessage="1" showErrorMessage="1" prompt="Select Week Start day in cell at right" sqref="K3" xr:uid="{00000000-0002-0000-0000-000006000000}"/>
    <dataValidation allowBlank="1" showInputMessage="1" showErrorMessage="1" prompt="Enter Year in this cell" sqref="L2" xr:uid="{00000000-0002-0000-0000-000007000000}"/>
    <dataValidation allowBlank="1" showInputMessage="1" showErrorMessage="1" prompt="Enter Year in cell at right" sqref="K2" xr:uid="{00000000-0002-0000-0000-000008000000}"/>
    <dataValidation allowBlank="1" showInputMessage="1" showErrorMessage="1" prompt="Enter Calendar Settings in cells below. These cells will not print" sqref="K1" xr:uid="{00000000-0002-0000-0000-000009000000}"/>
    <dataValidation type="list" errorStyle="warning" allowBlank="1" showInputMessage="1" showErrorMessage="1" error="Select a Week Start day from the list. Select CANCEL, then press ALT+DOWN ARROW, then ENTER to make selection" prompt="Select Week Start day in this cell. Press ALT+DOWN ARROW to open the drop-down list, then ENTER to make selection" sqref="L3" xr:uid="{00000000-0002-0000-0000-00000A000000}">
      <formula1>"SUN,MON"</formula1>
    </dataValidation>
    <dataValidation allowBlank="1" showInputMessage="1" showErrorMessage="1" prompt="Calendar day in this &amp; rows 5, 7, 9, 11, &amp; 13, are automatically updated. If this cell doesn’t contain number 1, then it is a previous month's day. Enter monthly notes in cell F13" sqref="C3" xr:uid="{00000000-0002-0000-0000-00000B000000}"/>
    <dataValidation allowBlank="1" showInputMessage="1" showErrorMessage="1" prompt="Enter daily notes based on the calendar day above in cells in this and rows 6, 8, 10, 12 and 14, columns C to I" sqref="C4" xr:uid="{00000000-0002-0000-0000-00000C000000}"/>
  </dataValidations>
  <printOptions horizontalCentered="1" verticalCentered="1"/>
  <pageMargins left="0.25" right="0.25" top="0.5" bottom="0.5" header="0.3" footer="0.3"/>
  <pageSetup scale="79" orientation="landscape"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tint="0.39997558519241921"/>
    <pageSetUpPr autoPageBreaks="0" fitToPage="1"/>
  </sheetPr>
  <dimension ref="B1:I17"/>
  <sheetViews>
    <sheetView showGridLines="0" zoomScale="70" zoomScaleNormal="70" workbookViewId="0">
      <selection activeCell="G8" sqref="G8"/>
    </sheetView>
  </sheetViews>
  <sheetFormatPr defaultColWidth="9.8984375" defaultRowHeight="13.8" x14ac:dyDescent="0.25"/>
  <cols>
    <col min="1" max="1" width="2.59765625" style="2" customWidth="1"/>
    <col min="2" max="2" width="21.59765625" style="2" customWidth="1"/>
    <col min="3" max="9" width="18.3984375" style="2" customWidth="1"/>
    <col min="10" max="10" width="2.59765625" style="2" customWidth="1"/>
    <col min="11" max="11" width="8.69921875" style="2" customWidth="1"/>
    <col min="12" max="16384" width="9.8984375" style="2"/>
  </cols>
  <sheetData>
    <row r="1" spans="2:9" ht="20.100000000000001" customHeight="1" x14ac:dyDescent="0.25">
      <c r="B1" s="26">
        <f ca="1">CalendarYear</f>
        <v>2019</v>
      </c>
      <c r="C1" s="27"/>
      <c r="D1" s="27"/>
      <c r="E1" s="27"/>
      <c r="F1" s="27"/>
      <c r="G1" s="27"/>
      <c r="H1" s="27"/>
      <c r="I1" s="27"/>
    </row>
    <row r="2" spans="2:9" ht="30" customHeight="1" x14ac:dyDescent="0.45">
      <c r="B2" s="28" t="str">
        <f ca="1">UPPER(TEXT(C5,"mmmm"))</f>
        <v>SEPTEMBER</v>
      </c>
      <c r="C2" s="29" t="str">
        <f>UPPER(TEXT(WeekStart,"ddd"))</f>
        <v>SUN</v>
      </c>
      <c r="D2" s="29" t="str">
        <f t="shared" ref="D2:I2" ca="1" si="0">UPPER(TEXT(D3,"ddd"))</f>
        <v>MON</v>
      </c>
      <c r="E2" s="29" t="str">
        <f t="shared" ca="1" si="0"/>
        <v>TUE</v>
      </c>
      <c r="F2" s="29" t="str">
        <f t="shared" ca="1" si="0"/>
        <v>WED</v>
      </c>
      <c r="G2" s="29" t="str">
        <f t="shared" ca="1" si="0"/>
        <v>THU</v>
      </c>
      <c r="H2" s="29" t="str">
        <f t="shared" ca="1" si="0"/>
        <v>FRI</v>
      </c>
      <c r="I2" s="29" t="str">
        <f t="shared" ca="1" si="0"/>
        <v>SAT</v>
      </c>
    </row>
    <row r="3" spans="2:9" ht="19.5" customHeight="1" x14ac:dyDescent="0.25">
      <c r="B3" s="30"/>
      <c r="C3" s="31">
        <f t="array" aca="1" ref="C3:I3" ca="1">DaysAndWeeks+DATE(CalendarYear,9,1)-WEEKDAY(DATE(CalendarYear,9,1),(WeekStart="Mon")+1)+1</f>
        <v>43709</v>
      </c>
      <c r="D3" s="35">
        <f ca="1"/>
        <v>43710</v>
      </c>
      <c r="E3" s="35">
        <f ca="1"/>
        <v>43711</v>
      </c>
      <c r="F3" s="35">
        <f ca="1"/>
        <v>43712</v>
      </c>
      <c r="G3" s="35">
        <f ca="1"/>
        <v>43713</v>
      </c>
      <c r="H3" s="35">
        <f ca="1"/>
        <v>43714</v>
      </c>
      <c r="I3" s="31">
        <f ca="1"/>
        <v>43715</v>
      </c>
    </row>
    <row r="4" spans="2:9" ht="75" customHeight="1" x14ac:dyDescent="0.25">
      <c r="B4" s="27"/>
      <c r="C4" s="32"/>
      <c r="D4" s="36" t="s">
        <v>40</v>
      </c>
      <c r="E4" s="34"/>
      <c r="F4" s="34"/>
      <c r="G4" s="34"/>
      <c r="H4" s="34"/>
      <c r="I4" s="37"/>
    </row>
    <row r="5" spans="2:9" ht="19.5" customHeight="1" x14ac:dyDescent="0.25">
      <c r="B5" s="27"/>
      <c r="C5" s="38">
        <f t="array" aca="1" ref="C5:I5" ca="1">DaysAndWeeks+DATE(CalendarYear,9,1)-WEEKDAY(DATE(CalendarYear,9,1),(WeekStart="Mon")+1)+8</f>
        <v>43716</v>
      </c>
      <c r="D5" s="35">
        <f ca="1"/>
        <v>43717</v>
      </c>
      <c r="E5" s="35">
        <f ca="1"/>
        <v>43718</v>
      </c>
      <c r="F5" s="35">
        <f ca="1"/>
        <v>43719</v>
      </c>
      <c r="G5" s="35">
        <f ca="1"/>
        <v>43720</v>
      </c>
      <c r="H5" s="35">
        <f ca="1"/>
        <v>43721</v>
      </c>
      <c r="I5" s="38">
        <f ca="1"/>
        <v>43722</v>
      </c>
    </row>
    <row r="6" spans="2:9" ht="75" customHeight="1" x14ac:dyDescent="0.25">
      <c r="B6" s="27"/>
      <c r="C6" s="37"/>
      <c r="D6" s="34"/>
      <c r="E6" s="34"/>
      <c r="F6" s="34"/>
      <c r="G6" s="34"/>
      <c r="H6" s="34"/>
      <c r="I6" s="37"/>
    </row>
    <row r="7" spans="2:9" ht="19.5" customHeight="1" x14ac:dyDescent="0.25">
      <c r="B7" s="27"/>
      <c r="C7" s="38">
        <f t="array" aca="1" ref="C7:I7" ca="1">DaysAndWeeks+DATE(CalendarYear,9,1)-WEEKDAY(DATE(CalendarYear,9,1),(WeekStart="Mon")+1)+15</f>
        <v>43723</v>
      </c>
      <c r="D7" s="35">
        <f ca="1"/>
        <v>43724</v>
      </c>
      <c r="E7" s="35">
        <f ca="1"/>
        <v>43725</v>
      </c>
      <c r="F7" s="35">
        <f ca="1"/>
        <v>43726</v>
      </c>
      <c r="G7" s="35">
        <f ca="1"/>
        <v>43727</v>
      </c>
      <c r="H7" s="35">
        <f ca="1"/>
        <v>43728</v>
      </c>
      <c r="I7" s="38">
        <f ca="1"/>
        <v>43729</v>
      </c>
    </row>
    <row r="8" spans="2:9" ht="75" customHeight="1" x14ac:dyDescent="0.25">
      <c r="B8" s="27"/>
      <c r="C8" s="37"/>
      <c r="D8" s="34"/>
      <c r="E8" s="34"/>
      <c r="F8" s="34"/>
      <c r="G8" s="34"/>
      <c r="H8" s="34"/>
      <c r="I8" s="37"/>
    </row>
    <row r="9" spans="2:9" ht="19.5" customHeight="1" x14ac:dyDescent="0.25">
      <c r="B9" s="27"/>
      <c r="C9" s="38">
        <f t="array" aca="1" ref="C9:I9" ca="1">DaysAndWeeks+DATE(CalendarYear,9,1)-WEEKDAY(DATE(CalendarYear,9,1),(WeekStart="Mon")+1)+22</f>
        <v>43730</v>
      </c>
      <c r="D9" s="35">
        <f ca="1"/>
        <v>43731</v>
      </c>
      <c r="E9" s="35">
        <f ca="1"/>
        <v>43732</v>
      </c>
      <c r="F9" s="35">
        <f ca="1"/>
        <v>43733</v>
      </c>
      <c r="G9" s="35">
        <f ca="1"/>
        <v>43734</v>
      </c>
      <c r="H9" s="35">
        <f ca="1"/>
        <v>43735</v>
      </c>
      <c r="I9" s="31">
        <f ca="1"/>
        <v>43736</v>
      </c>
    </row>
    <row r="10" spans="2:9" ht="75" customHeight="1" x14ac:dyDescent="0.25">
      <c r="B10" s="27"/>
      <c r="C10" s="37"/>
      <c r="D10" s="33" t="s">
        <v>47</v>
      </c>
      <c r="E10" s="36" t="s">
        <v>45</v>
      </c>
      <c r="F10" s="34"/>
      <c r="G10" s="34"/>
      <c r="H10" s="34"/>
      <c r="I10" s="32"/>
    </row>
    <row r="11" spans="2:9" ht="19.5" customHeight="1" x14ac:dyDescent="0.25">
      <c r="B11" s="27"/>
      <c r="C11" s="31">
        <f t="array" aca="1" ref="C11:I11" ca="1">DaysAndWeeks+DATE(CalendarYear,9,1)-WEEKDAY(DATE(CalendarYear,9,1),(WeekStart="Mon")+1)+29</f>
        <v>43737</v>
      </c>
      <c r="D11" s="31">
        <f ca="1"/>
        <v>43738</v>
      </c>
      <c r="E11" s="31">
        <f ca="1"/>
        <v>43739</v>
      </c>
      <c r="F11" s="31">
        <f ca="1"/>
        <v>43740</v>
      </c>
      <c r="G11" s="31">
        <f ca="1"/>
        <v>43741</v>
      </c>
      <c r="H11" s="31">
        <f ca="1"/>
        <v>43742</v>
      </c>
      <c r="I11" s="31">
        <f ca="1"/>
        <v>43743</v>
      </c>
    </row>
    <row r="12" spans="2:9" ht="75" customHeight="1" x14ac:dyDescent="0.25">
      <c r="C12" s="4"/>
      <c r="D12" s="4"/>
      <c r="E12" s="4"/>
      <c r="F12" s="4"/>
      <c r="G12" s="4"/>
      <c r="H12" s="3"/>
      <c r="I12" s="3"/>
    </row>
    <row r="13" spans="2:9" ht="19.5" customHeight="1" x14ac:dyDescent="0.25">
      <c r="C13" s="1">
        <f t="array" aca="1" ref="C13:D13" ca="1">DaysAndWeeks+DATE(CalendarYear,9,1)-WEEKDAY(DATE(CalendarYear,9,1),(WeekStart="Mon")+1)+36</f>
        <v>43744</v>
      </c>
      <c r="D13" s="1">
        <f ca="1"/>
        <v>43745</v>
      </c>
      <c r="E13" s="45" t="s">
        <v>0</v>
      </c>
      <c r="F13" s="46"/>
      <c r="G13" s="46"/>
      <c r="H13" s="46"/>
      <c r="I13" s="46"/>
    </row>
    <row r="14" spans="2:9" ht="75" customHeight="1" x14ac:dyDescent="0.25">
      <c r="C14" s="4"/>
      <c r="D14" s="4"/>
      <c r="E14" s="45"/>
      <c r="F14" s="46"/>
      <c r="G14" s="46"/>
      <c r="H14" s="46"/>
      <c r="I14" s="46"/>
    </row>
    <row r="15" spans="2:9" ht="16.5" customHeight="1" x14ac:dyDescent="0.25"/>
    <row r="16" spans="2:9" ht="16.5" customHeight="1" x14ac:dyDescent="0.25"/>
    <row r="17" ht="16.5" customHeight="1" x14ac:dyDescent="0.25"/>
  </sheetData>
  <mergeCells count="2">
    <mergeCell ref="E13:E14"/>
    <mergeCell ref="F13:I14"/>
  </mergeCells>
  <phoneticPr fontId="11" type="noConversion"/>
  <conditionalFormatting sqref="C11:I11 C13:D13">
    <cfRule type="expression" dxfId="19" priority="5">
      <formula>AND(DAY(C11)&gt;=1,DAY(C11)&lt;=15)</formula>
    </cfRule>
  </conditionalFormatting>
  <conditionalFormatting sqref="C3:H4">
    <cfRule type="expression" dxfId="18" priority="4">
      <formula>DAY(C3)&gt;8</formula>
    </cfRule>
  </conditionalFormatting>
  <conditionalFormatting sqref="C3:C14">
    <cfRule type="expression" dxfId="17" priority="3">
      <formula>C$2="SUN"</formula>
    </cfRule>
  </conditionalFormatting>
  <conditionalFormatting sqref="H3:I12">
    <cfRule type="expression" dxfId="16" priority="2">
      <formula>H$2="SAT"</formula>
    </cfRule>
  </conditionalFormatting>
  <conditionalFormatting sqref="I3:I12">
    <cfRule type="expression" dxfId="15" priority="1">
      <formula>$I$2="SUN"</formula>
    </cfRule>
  </conditionalFormatting>
  <dataValidations count="8">
    <dataValidation allowBlank="1" showInputMessage="1" showErrorMessage="1" prompt="Calendar day in this &amp; rows 5, 7, 9, 11, &amp; 13, are automatically updated. If this cell doesn’t contain number 1, then it is a previous month's day. Enter monthly notes in cell F13" sqref="C3" xr:uid="{00000000-0002-0000-0800-000000000000}"/>
    <dataValidation allowBlank="1" showInputMessage="1" showErrorMessage="1" prompt="Enter daily notes based on the calendar day above in cells in this and rows 6, 8, 10, 12 and 14, columns C to I" sqref="C4" xr:uid="{00000000-0002-0000-0800-000001000000}"/>
    <dataValidation allowBlank="1" showInputMessage="1" showErrorMessage="1" prompt="Month of this worksheet is in this cell. Calendar starts at right and contains dates from previous, current and the next month. Monthly notes can be entered in cell F13" sqref="B2" xr:uid="{00000000-0002-0000-0800-000002000000}"/>
    <dataValidation allowBlank="1" showInputMessage="1" showErrorMessage="1" prompt="Year in this cell is automatically updated based on year entered in January worksheet. Month for this worksheet is in cell below" sqref="B1" xr:uid="{00000000-0002-0000-0800-000003000000}"/>
    <dataValidation allowBlank="1" showInputMessage="1" showErrorMessage="1" prompt="Enter Notes in cell at right" sqref="E13:E14" xr:uid="{00000000-0002-0000-0800-000004000000}"/>
    <dataValidation allowBlank="1" showInputMessage="1" showErrorMessage="1" prompt="Enter Notes in this cell" sqref="F13:I14" xr:uid="{00000000-0002-0000-0800-000005000000}"/>
    <dataValidation allowBlank="1" showInputMessage="1" showErrorMessage="1" prompt="This row contains weekday names for this calendar. This cell contains starting day of week. To change the starting day, select a new weekday in cell L3 in January worksheet" sqref="C2" xr:uid="{00000000-0002-0000-0800-000006000000}"/>
    <dataValidation allowBlank="1" showInputMessage="1" showErrorMessage="1" prompt="September month calendar" sqref="A1" xr:uid="{00000000-0002-0000-0800-000007000000}"/>
  </dataValidations>
  <printOptions horizontalCentered="1" verticalCentered="1"/>
  <pageMargins left="0.25" right="0.25" top="0.5" bottom="0.5" header="0.3" footer="0.3"/>
  <pageSetup scale="80" orientation="landscape" r:id="rId1"/>
  <headerFooter differentFirst="1">
    <oddFooter>Page &amp;P of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pageSetUpPr autoPageBreaks="0" fitToPage="1"/>
  </sheetPr>
  <dimension ref="B1:I17"/>
  <sheetViews>
    <sheetView showGridLines="0" tabSelected="1" zoomScale="70" zoomScaleNormal="70" workbookViewId="0">
      <selection activeCell="L6" sqref="L6"/>
    </sheetView>
  </sheetViews>
  <sheetFormatPr defaultColWidth="9.8984375" defaultRowHeight="13.8" x14ac:dyDescent="0.25"/>
  <cols>
    <col min="1" max="1" width="2.59765625" style="2" customWidth="1"/>
    <col min="2" max="2" width="21.59765625" style="2" customWidth="1"/>
    <col min="3" max="9" width="18.3984375" style="2" customWidth="1"/>
    <col min="10" max="10" width="2.59765625" style="2" customWidth="1"/>
    <col min="11" max="11" width="8.69921875" style="2" customWidth="1"/>
    <col min="12" max="16384" width="9.8984375" style="2"/>
  </cols>
  <sheetData>
    <row r="1" spans="2:9" ht="20.100000000000001" customHeight="1" x14ac:dyDescent="0.25">
      <c r="B1" s="26">
        <f ca="1">CalendarYear</f>
        <v>2019</v>
      </c>
      <c r="C1" s="27"/>
      <c r="D1" s="27"/>
      <c r="E1" s="27"/>
      <c r="F1" s="27"/>
      <c r="G1" s="27"/>
      <c r="H1" s="27"/>
      <c r="I1" s="27"/>
    </row>
    <row r="2" spans="2:9" ht="30" customHeight="1" x14ac:dyDescent="0.45">
      <c r="B2" s="28" t="str">
        <f ca="1">UPPER(TEXT(C5,"mmmm"))</f>
        <v>OCTOBER</v>
      </c>
      <c r="C2" s="29" t="str">
        <f>UPPER(TEXT(WeekStart,"ddd"))</f>
        <v>SUN</v>
      </c>
      <c r="D2" s="29" t="str">
        <f t="shared" ref="D2:I2" ca="1" si="0">UPPER(TEXT(D3,"ddd"))</f>
        <v>MON</v>
      </c>
      <c r="E2" s="29" t="str">
        <f t="shared" ca="1" si="0"/>
        <v>TUE</v>
      </c>
      <c r="F2" s="29" t="str">
        <f t="shared" ca="1" si="0"/>
        <v>WED</v>
      </c>
      <c r="G2" s="29" t="str">
        <f t="shared" ca="1" si="0"/>
        <v>THU</v>
      </c>
      <c r="H2" s="29" t="str">
        <f t="shared" ca="1" si="0"/>
        <v>FRI</v>
      </c>
      <c r="I2" s="29" t="str">
        <f t="shared" ca="1" si="0"/>
        <v>SAT</v>
      </c>
    </row>
    <row r="3" spans="2:9" ht="19.5" customHeight="1" x14ac:dyDescent="0.25">
      <c r="B3" s="30"/>
      <c r="C3" s="31">
        <f t="array" aca="1" ref="C3:I3" ca="1">DaysAndWeeks+DATE(CalendarYear,10,1)-WEEKDAY(DATE(CalendarYear,10,1),(WeekStart="Mon")+1)+1</f>
        <v>43737</v>
      </c>
      <c r="D3" s="31">
        <f ca="1"/>
        <v>43738</v>
      </c>
      <c r="E3" s="31">
        <f ca="1"/>
        <v>43739</v>
      </c>
      <c r="F3" s="31">
        <f ca="1"/>
        <v>43740</v>
      </c>
      <c r="G3" s="31">
        <f ca="1"/>
        <v>43741</v>
      </c>
      <c r="H3" s="31">
        <f ca="1"/>
        <v>43742</v>
      </c>
      <c r="I3" s="31">
        <f ca="1"/>
        <v>43743</v>
      </c>
    </row>
    <row r="4" spans="2:9" ht="75" customHeight="1" x14ac:dyDescent="0.25">
      <c r="B4" s="27"/>
      <c r="C4" s="32"/>
      <c r="D4" s="32"/>
      <c r="E4" s="32"/>
      <c r="F4" s="32"/>
      <c r="G4" s="34"/>
      <c r="H4" s="32"/>
      <c r="I4" s="32"/>
    </row>
    <row r="5" spans="2:9" ht="19.5" customHeight="1" x14ac:dyDescent="0.25">
      <c r="B5" s="27"/>
      <c r="C5" s="31">
        <f t="array" aca="1" ref="C5:I5" ca="1">DaysAndWeeks+DATE(CalendarYear,10,1)-WEEKDAY(DATE(CalendarYear,10,1),(WeekStart="Mon")+1)+8</f>
        <v>43744</v>
      </c>
      <c r="D5" s="31">
        <f ca="1"/>
        <v>43745</v>
      </c>
      <c r="E5" s="31">
        <f ca="1"/>
        <v>43746</v>
      </c>
      <c r="F5" s="31">
        <f ca="1"/>
        <v>43747</v>
      </c>
      <c r="G5" s="31">
        <f ca="1"/>
        <v>43748</v>
      </c>
      <c r="H5" s="31">
        <f ca="1"/>
        <v>43749</v>
      </c>
      <c r="I5" s="31">
        <f ca="1"/>
        <v>43750</v>
      </c>
    </row>
    <row r="6" spans="2:9" ht="75" customHeight="1" x14ac:dyDescent="0.25">
      <c r="B6" s="27"/>
      <c r="C6" s="34"/>
      <c r="D6" s="33" t="s">
        <v>48</v>
      </c>
      <c r="E6" s="34"/>
      <c r="F6" s="34"/>
      <c r="G6" s="33" t="s">
        <v>46</v>
      </c>
      <c r="H6" s="32"/>
      <c r="I6" s="32"/>
    </row>
    <row r="7" spans="2:9" ht="19.5" customHeight="1" x14ac:dyDescent="0.25">
      <c r="B7" s="27"/>
      <c r="C7" s="31">
        <f t="array" aca="1" ref="C7:I7" ca="1">DaysAndWeeks+DATE(CalendarYear,10,1)-WEEKDAY(DATE(CalendarYear,10,1),(WeekStart="Mon")+1)+15</f>
        <v>43751</v>
      </c>
      <c r="D7" s="31">
        <f ca="1"/>
        <v>43752</v>
      </c>
      <c r="E7" s="31">
        <f ca="1"/>
        <v>43753</v>
      </c>
      <c r="F7" s="31">
        <f ca="1"/>
        <v>43754</v>
      </c>
      <c r="G7" s="31">
        <f ca="1"/>
        <v>43755</v>
      </c>
      <c r="H7" s="31">
        <f ca="1"/>
        <v>43756</v>
      </c>
      <c r="I7" s="31">
        <f ca="1"/>
        <v>43757</v>
      </c>
    </row>
    <row r="8" spans="2:9" ht="75" customHeight="1" x14ac:dyDescent="0.25">
      <c r="B8" s="27"/>
      <c r="C8" s="34"/>
      <c r="D8" s="34"/>
      <c r="E8" s="34"/>
      <c r="F8" s="33" t="s">
        <v>49</v>
      </c>
      <c r="G8" s="34"/>
      <c r="H8" s="32"/>
      <c r="I8" s="32"/>
    </row>
    <row r="9" spans="2:9" ht="19.5" customHeight="1" x14ac:dyDescent="0.25">
      <c r="B9" s="27"/>
      <c r="C9" s="31">
        <f t="array" aca="1" ref="C9:I9" ca="1">DaysAndWeeks+DATE(CalendarYear,10,1)-WEEKDAY(DATE(CalendarYear,10,1),(WeekStart="Mon")+1)+22</f>
        <v>43758</v>
      </c>
      <c r="D9" s="31">
        <f ca="1"/>
        <v>43759</v>
      </c>
      <c r="E9" s="31">
        <f ca="1"/>
        <v>43760</v>
      </c>
      <c r="F9" s="31">
        <f ca="1"/>
        <v>43761</v>
      </c>
      <c r="G9" s="31">
        <f ca="1"/>
        <v>43762</v>
      </c>
      <c r="H9" s="31">
        <f ca="1"/>
        <v>43763</v>
      </c>
      <c r="I9" s="31">
        <f ca="1"/>
        <v>43764</v>
      </c>
    </row>
    <row r="10" spans="2:9" ht="75" customHeight="1" x14ac:dyDescent="0.25">
      <c r="B10" s="27"/>
      <c r="C10" s="34"/>
      <c r="D10" s="34"/>
      <c r="E10" s="34"/>
      <c r="F10" s="34"/>
      <c r="G10" s="34"/>
      <c r="H10" s="32"/>
      <c r="I10" s="32"/>
    </row>
    <row r="11" spans="2:9" ht="19.5" customHeight="1" x14ac:dyDescent="0.25">
      <c r="B11" s="27"/>
      <c r="C11" s="31">
        <f t="array" aca="1" ref="C11:I11" ca="1">DaysAndWeeks+DATE(CalendarYear,10,1)-WEEKDAY(DATE(CalendarYear,10,1),(WeekStart="Mon")+1)+29</f>
        <v>43765</v>
      </c>
      <c r="D11" s="31">
        <f ca="1"/>
        <v>43766</v>
      </c>
      <c r="E11" s="31">
        <f ca="1"/>
        <v>43767</v>
      </c>
      <c r="F11" s="31">
        <f ca="1"/>
        <v>43768</v>
      </c>
      <c r="G11" s="31">
        <f ca="1"/>
        <v>43769</v>
      </c>
      <c r="H11" s="31">
        <f ca="1"/>
        <v>43770</v>
      </c>
      <c r="I11" s="31">
        <f ca="1"/>
        <v>43771</v>
      </c>
    </row>
    <row r="12" spans="2:9" ht="75" customHeight="1" x14ac:dyDescent="0.25">
      <c r="C12" s="4"/>
      <c r="D12" s="4"/>
      <c r="E12" s="4"/>
      <c r="F12" s="4"/>
      <c r="G12" s="4"/>
      <c r="H12" s="3"/>
      <c r="I12" s="3"/>
    </row>
    <row r="13" spans="2:9" ht="19.5" customHeight="1" x14ac:dyDescent="0.25">
      <c r="C13" s="1">
        <f t="array" aca="1" ref="C13:D13" ca="1">DaysAndWeeks+DATE(CalendarYear,10,1)-WEEKDAY(DATE(CalendarYear,10,1),(WeekStart="Mon")+1)+36</f>
        <v>43772</v>
      </c>
      <c r="D13" s="1">
        <f ca="1"/>
        <v>43773</v>
      </c>
      <c r="E13" s="45" t="s">
        <v>0</v>
      </c>
      <c r="F13" s="46"/>
      <c r="G13" s="46"/>
      <c r="H13" s="46"/>
      <c r="I13" s="46"/>
    </row>
    <row r="14" spans="2:9" ht="75" customHeight="1" x14ac:dyDescent="0.25">
      <c r="C14" s="4"/>
      <c r="D14" s="4"/>
      <c r="E14" s="45"/>
      <c r="F14" s="46"/>
      <c r="G14" s="46"/>
      <c r="H14" s="46"/>
      <c r="I14" s="46"/>
    </row>
    <row r="15" spans="2:9" ht="16.5" customHeight="1" x14ac:dyDescent="0.25"/>
    <row r="16" spans="2:9" ht="16.5" customHeight="1" x14ac:dyDescent="0.25"/>
    <row r="17" ht="16.5" customHeight="1" x14ac:dyDescent="0.25"/>
  </sheetData>
  <mergeCells count="2">
    <mergeCell ref="E13:E14"/>
    <mergeCell ref="F13:I14"/>
  </mergeCells>
  <phoneticPr fontId="11" type="noConversion"/>
  <conditionalFormatting sqref="C11:I11 C13:D13">
    <cfRule type="expression" dxfId="14" priority="5">
      <formula>AND(DAY(C11)&gt;=1,DAY(C11)&lt;=15)</formula>
    </cfRule>
  </conditionalFormatting>
  <conditionalFormatting sqref="C3:H4">
    <cfRule type="expression" dxfId="13" priority="4">
      <formula>DAY(C3)&gt;8</formula>
    </cfRule>
  </conditionalFormatting>
  <conditionalFormatting sqref="C3:C14">
    <cfRule type="expression" dxfId="12" priority="3">
      <formula>C$2="SUN"</formula>
    </cfRule>
  </conditionalFormatting>
  <conditionalFormatting sqref="H3:I12">
    <cfRule type="expression" dxfId="11" priority="2">
      <formula>H$2="SAT"</formula>
    </cfRule>
  </conditionalFormatting>
  <conditionalFormatting sqref="I3:I12">
    <cfRule type="expression" dxfId="10" priority="1">
      <formula>$I$2="SUN"</formula>
    </cfRule>
  </conditionalFormatting>
  <dataValidations count="8">
    <dataValidation allowBlank="1" showInputMessage="1" showErrorMessage="1" prompt="Calendar day in this &amp; rows 5, 7, 9, 11, &amp; 13, are automatically updated. If this cell doesn’t contain number 1, then it is a previous month's day. Enter monthly notes in cell F13" sqref="C3" xr:uid="{00000000-0002-0000-0900-000000000000}"/>
    <dataValidation allowBlank="1" showInputMessage="1" showErrorMessage="1" prompt="October month calendar" sqref="A1" xr:uid="{00000000-0002-0000-0900-000001000000}"/>
    <dataValidation allowBlank="1" showInputMessage="1" showErrorMessage="1" prompt="This row contains weekday names for this calendar. This cell contains starting day of week. To change the starting day, select a new weekday in cell L3 in January worksheet" sqref="C2" xr:uid="{00000000-0002-0000-0900-000002000000}"/>
    <dataValidation allowBlank="1" showInputMessage="1" showErrorMessage="1" prompt="Enter Notes in this cell" sqref="F13:I14" xr:uid="{00000000-0002-0000-0900-000003000000}"/>
    <dataValidation allowBlank="1" showInputMessage="1" showErrorMessage="1" prompt="Enter Notes in cell at right" sqref="E13:E14" xr:uid="{00000000-0002-0000-0900-000004000000}"/>
    <dataValidation allowBlank="1" showInputMessage="1" showErrorMessage="1" prompt="Year in this cell is automatically updated based on year entered in January worksheet. Month for this worksheet is in cell below" sqref="B1" xr:uid="{00000000-0002-0000-0900-000005000000}"/>
    <dataValidation allowBlank="1" showInputMessage="1" showErrorMessage="1" prompt="Month of this worksheet is in this cell. Calendar starts at right and contains dates from previous, current and the next month. Monthly notes can be entered in cell F13" sqref="B2" xr:uid="{00000000-0002-0000-0900-000006000000}"/>
    <dataValidation allowBlank="1" showInputMessage="1" showErrorMessage="1" prompt="Enter daily notes based on the calendar day above in cells in this and rows 6, 8, 10, 12 and 14, columns C to I" sqref="C4" xr:uid="{00000000-0002-0000-0900-000007000000}"/>
  </dataValidations>
  <printOptions horizontalCentered="1" verticalCentered="1"/>
  <pageMargins left="0.25" right="0.25" top="0.5" bottom="0.5" header="0.3" footer="0.3"/>
  <pageSetup scale="80" orientation="landscape" r:id="rId1"/>
  <headerFooter differentFirst="1">
    <oddFooter>Page &amp;P of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tint="-0.249977111117893"/>
    <pageSetUpPr autoPageBreaks="0" fitToPage="1"/>
  </sheetPr>
  <dimension ref="B1:I17"/>
  <sheetViews>
    <sheetView showGridLines="0" zoomScale="70" zoomScaleNormal="70" workbookViewId="0">
      <selection activeCell="I4" sqref="I4"/>
    </sheetView>
  </sheetViews>
  <sheetFormatPr defaultColWidth="9.8984375" defaultRowHeight="17.399999999999999" x14ac:dyDescent="0.25"/>
  <cols>
    <col min="1" max="1" width="2.59765625" style="27" customWidth="1"/>
    <col min="2" max="2" width="21.59765625" style="27" customWidth="1"/>
    <col min="3" max="9" width="18.3984375" style="27" customWidth="1"/>
    <col min="10" max="10" width="2.59765625" style="27" customWidth="1"/>
    <col min="11" max="11" width="8.69921875" style="27" customWidth="1"/>
    <col min="12" max="16384" width="9.8984375" style="27"/>
  </cols>
  <sheetData>
    <row r="1" spans="2:9" ht="20.100000000000001" customHeight="1" x14ac:dyDescent="0.25">
      <c r="B1" s="26">
        <f ca="1">CalendarYear</f>
        <v>2019</v>
      </c>
    </row>
    <row r="2" spans="2:9" ht="30" customHeight="1" x14ac:dyDescent="0.45">
      <c r="B2" s="28" t="str">
        <f ca="1">UPPER(TEXT(C5,"mmmm"))</f>
        <v>NOVEMBER</v>
      </c>
      <c r="C2" s="29" t="str">
        <f>UPPER(TEXT(WeekStart,"ddd"))</f>
        <v>SUN</v>
      </c>
      <c r="D2" s="29" t="str">
        <f t="shared" ref="D2:I2" ca="1" si="0">UPPER(TEXT(D3,"ddd"))</f>
        <v>MON</v>
      </c>
      <c r="E2" s="29" t="str">
        <f t="shared" ca="1" si="0"/>
        <v>TUE</v>
      </c>
      <c r="F2" s="29" t="str">
        <f t="shared" ca="1" si="0"/>
        <v>WED</v>
      </c>
      <c r="G2" s="29" t="str">
        <f t="shared" ca="1" si="0"/>
        <v>THU</v>
      </c>
      <c r="H2" s="29" t="str">
        <f t="shared" ca="1" si="0"/>
        <v>FRI</v>
      </c>
      <c r="I2" s="29" t="str">
        <f t="shared" ca="1" si="0"/>
        <v>SAT</v>
      </c>
    </row>
    <row r="3" spans="2:9" ht="19.5" customHeight="1" x14ac:dyDescent="0.25">
      <c r="B3" s="30"/>
      <c r="C3" s="31">
        <f t="array" aca="1" ref="C3:I3" ca="1">DaysAndWeeks+DATE(CalendarYear,11,1)-WEEKDAY(DATE(CalendarYear,11,1),(WeekStart="Mon")+1)+1</f>
        <v>43765</v>
      </c>
      <c r="D3" s="31">
        <f ca="1"/>
        <v>43766</v>
      </c>
      <c r="E3" s="31">
        <f ca="1"/>
        <v>43767</v>
      </c>
      <c r="F3" s="31">
        <f ca="1"/>
        <v>43768</v>
      </c>
      <c r="G3" s="31">
        <f ca="1"/>
        <v>43769</v>
      </c>
      <c r="H3" s="31">
        <f ca="1"/>
        <v>43770</v>
      </c>
      <c r="I3" s="31">
        <f ca="1"/>
        <v>43771</v>
      </c>
    </row>
    <row r="4" spans="2:9" ht="75" customHeight="1" x14ac:dyDescent="0.25">
      <c r="C4" s="32"/>
      <c r="D4" s="32"/>
      <c r="E4" s="32"/>
      <c r="F4" s="32"/>
      <c r="G4" s="32"/>
      <c r="H4" s="32"/>
      <c r="I4" s="41"/>
    </row>
    <row r="5" spans="2:9" ht="19.5" customHeight="1" x14ac:dyDescent="0.25">
      <c r="C5" s="31">
        <f t="array" aca="1" ref="C5:I5" ca="1">DaysAndWeeks+DATE(CalendarYear,11,1)-WEEKDAY(DATE(CalendarYear,11,1),(WeekStart="Mon")+1)+8</f>
        <v>43772</v>
      </c>
      <c r="D5" s="31">
        <f ca="1"/>
        <v>43773</v>
      </c>
      <c r="E5" s="31">
        <f ca="1"/>
        <v>43774</v>
      </c>
      <c r="F5" s="31">
        <f ca="1"/>
        <v>43775</v>
      </c>
      <c r="G5" s="31">
        <f ca="1"/>
        <v>43776</v>
      </c>
      <c r="H5" s="31">
        <f ca="1"/>
        <v>43777</v>
      </c>
      <c r="I5" s="31">
        <f ca="1"/>
        <v>43778</v>
      </c>
    </row>
    <row r="6" spans="2:9" ht="75" customHeight="1" x14ac:dyDescent="0.25">
      <c r="C6" s="34"/>
      <c r="D6" s="34"/>
      <c r="E6" s="34"/>
      <c r="F6" s="34"/>
      <c r="G6" s="34"/>
      <c r="H6" s="32"/>
      <c r="I6" s="32"/>
    </row>
    <row r="7" spans="2:9" ht="19.5" customHeight="1" x14ac:dyDescent="0.25">
      <c r="C7" s="31">
        <f t="array" aca="1" ref="C7:I7" ca="1">DaysAndWeeks+DATE(CalendarYear,11,1)-WEEKDAY(DATE(CalendarYear,11,1),(WeekStart="Mon")+1)+15</f>
        <v>43779</v>
      </c>
      <c r="D7" s="31">
        <f ca="1"/>
        <v>43780</v>
      </c>
      <c r="E7" s="31">
        <f ca="1"/>
        <v>43781</v>
      </c>
      <c r="F7" s="31">
        <f ca="1"/>
        <v>43782</v>
      </c>
      <c r="G7" s="31">
        <f ca="1"/>
        <v>43783</v>
      </c>
      <c r="H7" s="31">
        <f ca="1"/>
        <v>43784</v>
      </c>
      <c r="I7" s="31">
        <f ca="1"/>
        <v>43785</v>
      </c>
    </row>
    <row r="8" spans="2:9" ht="75" customHeight="1" x14ac:dyDescent="0.25">
      <c r="C8" s="34"/>
      <c r="D8" s="34"/>
      <c r="E8" s="34"/>
      <c r="F8" s="34"/>
      <c r="G8" s="34"/>
      <c r="H8" s="32"/>
      <c r="I8" s="32"/>
    </row>
    <row r="9" spans="2:9" ht="19.5" customHeight="1" x14ac:dyDescent="0.25">
      <c r="C9" s="31">
        <f t="array" aca="1" ref="C9:I9" ca="1">DaysAndWeeks+DATE(CalendarYear,11,1)-WEEKDAY(DATE(CalendarYear,11,1),(WeekStart="Mon")+1)+22</f>
        <v>43786</v>
      </c>
      <c r="D9" s="31">
        <f ca="1"/>
        <v>43787</v>
      </c>
      <c r="E9" s="31">
        <f ca="1"/>
        <v>43788</v>
      </c>
      <c r="F9" s="31">
        <f ca="1"/>
        <v>43789</v>
      </c>
      <c r="G9" s="31">
        <f ca="1"/>
        <v>43790</v>
      </c>
      <c r="H9" s="31">
        <f ca="1"/>
        <v>43791</v>
      </c>
      <c r="I9" s="31">
        <f ca="1"/>
        <v>43792</v>
      </c>
    </row>
    <row r="10" spans="2:9" ht="75" customHeight="1" x14ac:dyDescent="0.25">
      <c r="C10" s="34"/>
      <c r="D10" s="34"/>
      <c r="E10" s="34"/>
      <c r="F10" s="34"/>
      <c r="G10" s="34"/>
      <c r="H10" s="32"/>
      <c r="I10" s="32"/>
    </row>
    <row r="11" spans="2:9" ht="19.5" customHeight="1" x14ac:dyDescent="0.25">
      <c r="C11" s="31">
        <f t="array" aca="1" ref="C11:I11" ca="1">DaysAndWeeks+DATE(CalendarYear,11,1)-WEEKDAY(DATE(CalendarYear,11,1),(WeekStart="Mon")+1)+29</f>
        <v>43793</v>
      </c>
      <c r="D11" s="31">
        <f ca="1"/>
        <v>43794</v>
      </c>
      <c r="E11" s="31">
        <f ca="1"/>
        <v>43795</v>
      </c>
      <c r="F11" s="31">
        <f ca="1"/>
        <v>43796</v>
      </c>
      <c r="G11" s="31">
        <f ca="1"/>
        <v>43797</v>
      </c>
      <c r="H11" s="31">
        <f ca="1"/>
        <v>43798</v>
      </c>
      <c r="I11" s="31">
        <f ca="1"/>
        <v>43799</v>
      </c>
    </row>
    <row r="12" spans="2:9" ht="75" customHeight="1" x14ac:dyDescent="0.25">
      <c r="C12" s="34"/>
      <c r="D12" s="34"/>
      <c r="E12" s="34"/>
      <c r="F12" s="34"/>
      <c r="G12" s="34"/>
      <c r="H12" s="32"/>
      <c r="I12" s="32"/>
    </row>
    <row r="13" spans="2:9" ht="19.5" customHeight="1" x14ac:dyDescent="0.25">
      <c r="C13" s="31">
        <f t="array" aca="1" ref="C13:D13" ca="1">DaysAndWeeks+DATE(CalendarYear,11,1)-WEEKDAY(DATE(CalendarYear,11,1),(WeekStart="Mon")+1)+36</f>
        <v>43800</v>
      </c>
      <c r="D13" s="31">
        <f ca="1"/>
        <v>43801</v>
      </c>
      <c r="E13" s="43" t="s">
        <v>0</v>
      </c>
      <c r="F13" s="44"/>
      <c r="G13" s="44"/>
      <c r="H13" s="44"/>
      <c r="I13" s="44"/>
    </row>
    <row r="14" spans="2:9" ht="75" customHeight="1" x14ac:dyDescent="0.25">
      <c r="C14" s="34"/>
      <c r="D14" s="34"/>
      <c r="E14" s="43"/>
      <c r="F14" s="44"/>
      <c r="G14" s="44"/>
      <c r="H14" s="44"/>
      <c r="I14" s="44"/>
    </row>
    <row r="15" spans="2:9" ht="16.5" customHeight="1" x14ac:dyDescent="0.25"/>
    <row r="16" spans="2:9" ht="16.5" customHeight="1" x14ac:dyDescent="0.25"/>
    <row r="17" ht="16.5" customHeight="1" x14ac:dyDescent="0.25"/>
  </sheetData>
  <mergeCells count="2">
    <mergeCell ref="E13:E14"/>
    <mergeCell ref="F13:I14"/>
  </mergeCells>
  <phoneticPr fontId="11" type="noConversion"/>
  <conditionalFormatting sqref="C11:I11 C13:D13">
    <cfRule type="expression" dxfId="9" priority="5">
      <formula>AND(DAY(C11)&gt;=1,DAY(C11)&lt;=15)</formula>
    </cfRule>
  </conditionalFormatting>
  <conditionalFormatting sqref="C3:H4">
    <cfRule type="expression" dxfId="8" priority="4">
      <formula>DAY(C3)&gt;8</formula>
    </cfRule>
  </conditionalFormatting>
  <conditionalFormatting sqref="C3:C14">
    <cfRule type="expression" dxfId="7" priority="3">
      <formula>C$2="SUN"</formula>
    </cfRule>
  </conditionalFormatting>
  <conditionalFormatting sqref="H3:I12">
    <cfRule type="expression" dxfId="6" priority="2">
      <formula>H$2="SAT"</formula>
    </cfRule>
  </conditionalFormatting>
  <conditionalFormatting sqref="I3:I12">
    <cfRule type="expression" dxfId="5" priority="1">
      <formula>$I$2="SUN"</formula>
    </cfRule>
  </conditionalFormatting>
  <dataValidations count="8">
    <dataValidation allowBlank="1" showInputMessage="1" showErrorMessage="1" prompt="Calendar day in this &amp; rows 5, 7, 9, 11, &amp; 13, are automatically updated. If this cell doesn’t contain number 1, then it is a previous month's day. Enter monthly notes in cell F13" sqref="C3" xr:uid="{00000000-0002-0000-0A00-000000000000}"/>
    <dataValidation allowBlank="1" showInputMessage="1" showErrorMessage="1" prompt="Enter daily notes based on the calendar day above in cells in this and rows 6, 8, 10, 12 and 14, columns C to I" sqref="C4" xr:uid="{00000000-0002-0000-0A00-000001000000}"/>
    <dataValidation allowBlank="1" showInputMessage="1" showErrorMessage="1" prompt="Month of this worksheet is in this cell. Calendar starts at right and contains dates from previous, current and the next month. Monthly notes can be entered in cell F13" sqref="B2" xr:uid="{00000000-0002-0000-0A00-000002000000}"/>
    <dataValidation allowBlank="1" showInputMessage="1" showErrorMessage="1" prompt="Year in this cell is automatically updated based on year entered in January worksheet. Month for this worksheet is in cell below" sqref="B1" xr:uid="{00000000-0002-0000-0A00-000003000000}"/>
    <dataValidation allowBlank="1" showInputMessage="1" showErrorMessage="1" prompt="Enter Notes in cell at right" sqref="E13:E14" xr:uid="{00000000-0002-0000-0A00-000004000000}"/>
    <dataValidation allowBlank="1" showInputMessage="1" showErrorMessage="1" prompt="Enter Notes in this cell" sqref="F13:I14" xr:uid="{00000000-0002-0000-0A00-000005000000}"/>
    <dataValidation allowBlank="1" showInputMessage="1" showErrorMessage="1" prompt="This row contains weekday names for this calendar. This cell contains starting day of week. To change the starting day, select a new weekday in cell L3 in January worksheet" sqref="C2" xr:uid="{00000000-0002-0000-0A00-000006000000}"/>
    <dataValidation allowBlank="1" showInputMessage="1" showErrorMessage="1" prompt="November month calendar" sqref="A1" xr:uid="{00000000-0002-0000-0A00-000007000000}"/>
  </dataValidations>
  <printOptions horizontalCentered="1" verticalCentered="1"/>
  <pageMargins left="0.25" right="0.25" top="0.5" bottom="0.5" header="0.3" footer="0.3"/>
  <pageSetup scale="80" orientation="landscape" r:id="rId1"/>
  <headerFooter differentFirst="1">
    <oddFooter>Page &amp;P of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tint="-0.499984740745262"/>
    <pageSetUpPr autoPageBreaks="0" fitToPage="1"/>
  </sheetPr>
  <dimension ref="B1:I17"/>
  <sheetViews>
    <sheetView showGridLines="0" zoomScale="70" zoomScaleNormal="70" workbookViewId="0">
      <selection activeCell="F13" sqref="F13:I14"/>
    </sheetView>
  </sheetViews>
  <sheetFormatPr defaultColWidth="9.8984375" defaultRowHeight="17.399999999999999" x14ac:dyDescent="0.25"/>
  <cols>
    <col min="1" max="1" width="2.59765625" style="27" customWidth="1"/>
    <col min="2" max="2" width="21.59765625" style="27" customWidth="1"/>
    <col min="3" max="9" width="18.3984375" style="27" customWidth="1"/>
    <col min="10" max="10" width="2.59765625" style="27" customWidth="1"/>
    <col min="11" max="11" width="8.69921875" style="27" customWidth="1"/>
    <col min="12" max="16384" width="9.8984375" style="27"/>
  </cols>
  <sheetData>
    <row r="1" spans="2:9" ht="20.100000000000001" customHeight="1" x14ac:dyDescent="0.25">
      <c r="B1" s="26">
        <f ca="1">CalendarYear</f>
        <v>2019</v>
      </c>
    </row>
    <row r="2" spans="2:9" ht="30" customHeight="1" x14ac:dyDescent="0.45">
      <c r="B2" s="28" t="str">
        <f ca="1">UPPER(TEXT(C5,"mmmm"))</f>
        <v>DECEMBER</v>
      </c>
      <c r="C2" s="29" t="str">
        <f>UPPER(TEXT(WeekStart,"ddd"))</f>
        <v>SUN</v>
      </c>
      <c r="D2" s="29" t="str">
        <f t="shared" ref="D2:I2" ca="1" si="0">UPPER(TEXT(D3,"ddd"))</f>
        <v>MON</v>
      </c>
      <c r="E2" s="29" t="str">
        <f t="shared" ca="1" si="0"/>
        <v>TUE</v>
      </c>
      <c r="F2" s="29" t="str">
        <f t="shared" ca="1" si="0"/>
        <v>WED</v>
      </c>
      <c r="G2" s="29" t="str">
        <f t="shared" ca="1" si="0"/>
        <v>THU</v>
      </c>
      <c r="H2" s="29" t="str">
        <f t="shared" ca="1" si="0"/>
        <v>FRI</v>
      </c>
      <c r="I2" s="29" t="str">
        <f t="shared" ca="1" si="0"/>
        <v>SAT</v>
      </c>
    </row>
    <row r="3" spans="2:9" ht="19.5" customHeight="1" x14ac:dyDescent="0.25">
      <c r="B3" s="30"/>
      <c r="C3" s="31">
        <f t="array" aca="1" ref="C3:I3" ca="1">DaysAndWeeks+DATE(CalendarYear,12,1)-WEEKDAY(DATE(CalendarYear,12,1),(WeekStart="Mon")+1)+1</f>
        <v>43800</v>
      </c>
      <c r="D3" s="31">
        <f ca="1"/>
        <v>43801</v>
      </c>
      <c r="E3" s="31">
        <f ca="1"/>
        <v>43802</v>
      </c>
      <c r="F3" s="31">
        <f ca="1"/>
        <v>43803</v>
      </c>
      <c r="G3" s="31">
        <f ca="1"/>
        <v>43804</v>
      </c>
      <c r="H3" s="31">
        <f ca="1"/>
        <v>43805</v>
      </c>
      <c r="I3" s="31">
        <f ca="1"/>
        <v>43806</v>
      </c>
    </row>
    <row r="4" spans="2:9" ht="75" customHeight="1" x14ac:dyDescent="0.25">
      <c r="C4" s="32"/>
      <c r="D4" s="32"/>
      <c r="E4" s="32"/>
      <c r="F4" s="32"/>
      <c r="G4" s="32"/>
      <c r="H4" s="32"/>
      <c r="I4" s="32"/>
    </row>
    <row r="5" spans="2:9" ht="19.5" customHeight="1" x14ac:dyDescent="0.25">
      <c r="C5" s="31">
        <f t="array" aca="1" ref="C5:I5" ca="1">DaysAndWeeks+DATE(CalendarYear,12,1)-WEEKDAY(DATE(CalendarYear,12,1),(WeekStart="Mon")+1)+8</f>
        <v>43807</v>
      </c>
      <c r="D5" s="31">
        <f ca="1"/>
        <v>43808</v>
      </c>
      <c r="E5" s="31">
        <f ca="1"/>
        <v>43809</v>
      </c>
      <c r="F5" s="31">
        <f ca="1"/>
        <v>43810</v>
      </c>
      <c r="G5" s="31">
        <f ca="1"/>
        <v>43811</v>
      </c>
      <c r="H5" s="31">
        <f ca="1"/>
        <v>43812</v>
      </c>
      <c r="I5" s="31">
        <f ca="1"/>
        <v>43813</v>
      </c>
    </row>
    <row r="6" spans="2:9" ht="75" customHeight="1" x14ac:dyDescent="0.25">
      <c r="C6" s="34"/>
      <c r="D6" s="34"/>
      <c r="E6" s="34"/>
      <c r="F6" s="34"/>
      <c r="G6" s="34"/>
      <c r="H6" s="32"/>
      <c r="I6" s="32"/>
    </row>
    <row r="7" spans="2:9" ht="19.5" customHeight="1" x14ac:dyDescent="0.25">
      <c r="C7" s="31">
        <f t="array" aca="1" ref="C7:I7" ca="1">DaysAndWeeks+DATE(CalendarYear,12,1)-WEEKDAY(DATE(CalendarYear,12,1),(WeekStart="Mon")+1)+15</f>
        <v>43814</v>
      </c>
      <c r="D7" s="31">
        <f ca="1"/>
        <v>43815</v>
      </c>
      <c r="E7" s="31">
        <f ca="1"/>
        <v>43816</v>
      </c>
      <c r="F7" s="31">
        <f ca="1"/>
        <v>43817</v>
      </c>
      <c r="G7" s="31">
        <f ca="1"/>
        <v>43818</v>
      </c>
      <c r="H7" s="31">
        <f ca="1"/>
        <v>43819</v>
      </c>
      <c r="I7" s="31">
        <f ca="1"/>
        <v>43820</v>
      </c>
    </row>
    <row r="8" spans="2:9" ht="75" customHeight="1" x14ac:dyDescent="0.25">
      <c r="C8" s="34"/>
      <c r="D8" s="34"/>
      <c r="E8" s="34"/>
      <c r="F8" s="34"/>
      <c r="G8" s="34"/>
      <c r="H8" s="32"/>
      <c r="I8" s="32"/>
    </row>
    <row r="9" spans="2:9" ht="19.5" customHeight="1" x14ac:dyDescent="0.25">
      <c r="C9" s="31">
        <f t="array" aca="1" ref="C9:I9" ca="1">DaysAndWeeks+DATE(CalendarYear,12,1)-WEEKDAY(DATE(CalendarYear,12,1),(WeekStart="Mon")+1)+22</f>
        <v>43821</v>
      </c>
      <c r="D9" s="31">
        <f ca="1"/>
        <v>43822</v>
      </c>
      <c r="E9" s="31">
        <f ca="1"/>
        <v>43823</v>
      </c>
      <c r="F9" s="31">
        <f ca="1"/>
        <v>43824</v>
      </c>
      <c r="G9" s="31">
        <f ca="1"/>
        <v>43825</v>
      </c>
      <c r="H9" s="31">
        <f ca="1"/>
        <v>43826</v>
      </c>
      <c r="I9" s="31">
        <f ca="1"/>
        <v>43827</v>
      </c>
    </row>
    <row r="10" spans="2:9" ht="75" customHeight="1" x14ac:dyDescent="0.25">
      <c r="C10" s="34"/>
      <c r="D10" s="34"/>
      <c r="E10" s="34"/>
      <c r="F10" s="34"/>
      <c r="G10" s="34"/>
      <c r="H10" s="32"/>
      <c r="I10" s="32"/>
    </row>
    <row r="11" spans="2:9" ht="19.5" customHeight="1" x14ac:dyDescent="0.25">
      <c r="C11" s="31">
        <f t="array" aca="1" ref="C11:I11" ca="1">DaysAndWeeks+DATE(CalendarYear,12,1)-WEEKDAY(DATE(CalendarYear,12,1),(WeekStart="Mon")+1)+29</f>
        <v>43828</v>
      </c>
      <c r="D11" s="31">
        <f ca="1"/>
        <v>43829</v>
      </c>
      <c r="E11" s="31">
        <f ca="1"/>
        <v>43830</v>
      </c>
      <c r="F11" s="31">
        <f ca="1"/>
        <v>43831</v>
      </c>
      <c r="G11" s="31">
        <f ca="1"/>
        <v>43832</v>
      </c>
      <c r="H11" s="31">
        <f ca="1"/>
        <v>43833</v>
      </c>
      <c r="I11" s="31">
        <f ca="1"/>
        <v>43834</v>
      </c>
    </row>
    <row r="12" spans="2:9" ht="75" customHeight="1" x14ac:dyDescent="0.25">
      <c r="C12" s="34"/>
      <c r="D12" s="34"/>
      <c r="E12" s="34"/>
      <c r="F12" s="34"/>
      <c r="G12" s="34"/>
      <c r="H12" s="32"/>
      <c r="I12" s="32"/>
    </row>
    <row r="13" spans="2:9" ht="19.5" customHeight="1" x14ac:dyDescent="0.25">
      <c r="C13" s="31">
        <f t="array" aca="1" ref="C13:D13" ca="1">DaysAndWeeks+DATE(CalendarYear,12,1)-WEEKDAY(DATE(CalendarYear,12,1),(WeekStart="Mon")+1)+36</f>
        <v>43835</v>
      </c>
      <c r="D13" s="31">
        <f ca="1"/>
        <v>43836</v>
      </c>
      <c r="E13" s="43" t="s">
        <v>0</v>
      </c>
      <c r="F13" s="44"/>
      <c r="G13" s="44"/>
      <c r="H13" s="44"/>
      <c r="I13" s="44"/>
    </row>
    <row r="14" spans="2:9" ht="75" customHeight="1" x14ac:dyDescent="0.25">
      <c r="C14" s="34"/>
      <c r="D14" s="34"/>
      <c r="E14" s="43"/>
      <c r="F14" s="44"/>
      <c r="G14" s="44"/>
      <c r="H14" s="44"/>
      <c r="I14" s="44"/>
    </row>
    <row r="15" spans="2:9" ht="16.5" customHeight="1" x14ac:dyDescent="0.25"/>
    <row r="16" spans="2:9" ht="16.5" customHeight="1" x14ac:dyDescent="0.25"/>
    <row r="17" ht="16.5" customHeight="1" x14ac:dyDescent="0.25"/>
  </sheetData>
  <mergeCells count="2">
    <mergeCell ref="E13:E14"/>
    <mergeCell ref="F13:I14"/>
  </mergeCells>
  <phoneticPr fontId="11" type="noConversion"/>
  <conditionalFormatting sqref="C11:I11 C13:D13">
    <cfRule type="expression" dxfId="4" priority="5">
      <formula>AND(DAY(C11)&gt;=1,DAY(C11)&lt;=15)</formula>
    </cfRule>
  </conditionalFormatting>
  <conditionalFormatting sqref="C3:H4">
    <cfRule type="expression" dxfId="3" priority="4">
      <formula>DAY(C3)&gt;8</formula>
    </cfRule>
  </conditionalFormatting>
  <conditionalFormatting sqref="C3:C14">
    <cfRule type="expression" dxfId="2" priority="3">
      <formula>C$2="SUN"</formula>
    </cfRule>
  </conditionalFormatting>
  <conditionalFormatting sqref="H3:I12">
    <cfRule type="expression" dxfId="1" priority="2">
      <formula>H$2="SAT"</formula>
    </cfRule>
  </conditionalFormatting>
  <conditionalFormatting sqref="I3:I12">
    <cfRule type="expression" dxfId="0" priority="1">
      <formula>$I$2="SUN"</formula>
    </cfRule>
  </conditionalFormatting>
  <dataValidations count="8">
    <dataValidation allowBlank="1" showInputMessage="1" showErrorMessage="1" prompt="Calendar day in this &amp; rows 5, 7, 9, 11, &amp; 13, are automatically updated. If this cell doesn’t contain number 1, then it is a previous month's day. Enter monthly notes in cell F13" sqref="C3" xr:uid="{00000000-0002-0000-0B00-000000000000}"/>
    <dataValidation allowBlank="1" showInputMessage="1" showErrorMessage="1" prompt="December month calendar" sqref="A1" xr:uid="{00000000-0002-0000-0B00-000001000000}"/>
    <dataValidation allowBlank="1" showInputMessage="1" showErrorMessage="1" prompt="This row contains weekday names for this calendar. This cell contains starting day of week. To change the starting day, select a new weekday in cell L3 in January worksheet" sqref="C2" xr:uid="{00000000-0002-0000-0B00-000002000000}"/>
    <dataValidation allowBlank="1" showInputMessage="1" showErrorMessage="1" prompt="Enter Notes in this cell" sqref="F13:I14" xr:uid="{83DBCDB8-60BA-4F5B-9451-7E641BB9D314}"/>
    <dataValidation allowBlank="1" showInputMessage="1" showErrorMessage="1" prompt="Enter Notes in cell at right" sqref="E13:E14" xr:uid="{00000000-0002-0000-0B00-000004000000}"/>
    <dataValidation allowBlank="1" showInputMessage="1" showErrorMessage="1" prompt="Year in this cell is automatically updated based on year entered in January worksheet. Month for this worksheet is in cell below" sqref="B1" xr:uid="{00000000-0002-0000-0B00-000005000000}"/>
    <dataValidation allowBlank="1" showInputMessage="1" showErrorMessage="1" prompt="Month of this worksheet is in this cell. Calendar starts at right and contains dates from previous, current and the next month. Monthly notes can be entered in cell F13" sqref="B2" xr:uid="{00000000-0002-0000-0B00-000006000000}"/>
    <dataValidation allowBlank="1" showInputMessage="1" showErrorMessage="1" prompt="Enter daily notes based on the calendar day above in cells in this and rows 6, 8, 10, 12 and 14, columns C to I" sqref="C4" xr:uid="{00000000-0002-0000-0B00-000007000000}"/>
  </dataValidations>
  <printOptions horizontalCentered="1" verticalCentered="1"/>
  <pageMargins left="0.25" right="0.25" top="0.5" bottom="0.5" header="0.3" footer="0.3"/>
  <pageSetup scale="80" orientation="landscape" r:id="rId1"/>
  <headerFooter differentFirst="1">
    <oddFooter>Page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9677210f24a1be23c92c90fd886aa0aa">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60e05723c5c1908df1a1a4ebf11d344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24EACCD-C229-4D5C-9656-609DC55CD9B9}">
  <ds:schemaRefs>
    <ds:schemaRef ds:uri="http://schemas.microsoft.com/office/2006/metadata/properties"/>
    <ds:schemaRef ds:uri="http://schemas.microsoft.com/office/infopath/2007/PartnerControls"/>
    <ds:schemaRef ds:uri="71af3243-3dd4-4a8d-8c0d-dd76da1f02a5"/>
  </ds:schemaRefs>
</ds:datastoreItem>
</file>

<file path=customXml/itemProps2.xml><?xml version="1.0" encoding="utf-8"?>
<ds:datastoreItem xmlns:ds="http://schemas.openxmlformats.org/officeDocument/2006/customXml" ds:itemID="{D0FF8DD0-4C34-47ED-8A23-96D297F749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36A5B48-BE91-4AAA-AE27-1E7AA790402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 지정된 범위</vt:lpstr>
      </vt:variant>
      <vt:variant>
        <vt:i4>19</vt:i4>
      </vt:variant>
    </vt:vector>
  </HeadingPairs>
  <TitlesOfParts>
    <vt:vector size="25" baseType="lpstr">
      <vt:lpstr>상시모집</vt:lpstr>
      <vt:lpstr>January</vt:lpstr>
      <vt:lpstr>September</vt:lpstr>
      <vt:lpstr>October</vt:lpstr>
      <vt:lpstr>November</vt:lpstr>
      <vt:lpstr>December</vt:lpstr>
      <vt:lpstr>CalendarYear</vt:lpstr>
      <vt:lpstr>ColumnTitleRegion1..I12.1</vt:lpstr>
      <vt:lpstr>October!ColumnTitleRegion1..I12.10</vt:lpstr>
      <vt:lpstr>November!ColumnTitleRegion1..I12.11</vt:lpstr>
      <vt:lpstr>December!ColumnTitleRegion1..I12.12</vt:lpstr>
      <vt:lpstr>September!ColumnTitleRegion1..I12.9</vt:lpstr>
      <vt:lpstr>ColumnTitleRegion2..D14.1</vt:lpstr>
      <vt:lpstr>October!ColumnTitleRegion2..D14.10</vt:lpstr>
      <vt:lpstr>November!ColumnTitleRegion2..D14.11</vt:lpstr>
      <vt:lpstr>December!ColumnTitleRegion2..D14.12</vt:lpstr>
      <vt:lpstr>September!ColumnTitleRegion2..D14.9</vt:lpstr>
      <vt:lpstr>January!Print_Area</vt:lpstr>
      <vt:lpstr>October!RowTitleRegion1..F13.10</vt:lpstr>
      <vt:lpstr>November!RowTitleRegion1..F13.11</vt:lpstr>
      <vt:lpstr>December!RowTitleRegion1..F13.12</vt:lpstr>
      <vt:lpstr>September!RowTitleRegion1..F13.9</vt:lpstr>
      <vt:lpstr>RowTitleRegion1..L3.1</vt:lpstr>
      <vt:lpstr>January!RowTitleRegion2..F13.1</vt:lpstr>
      <vt:lpstr>WeekStart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2019-06-15T06:58:50Z</dcterms:created>
  <dcterms:modified xsi:type="dcterms:W3CDTF">2019-09-30T16:13:26Z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