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c3-projects\TheExiledOnes\"/>
    </mc:Choice>
  </mc:AlternateContent>
  <xr:revisionPtr revIDLastSave="0" documentId="13_ncr:1_{FA5B166E-0BC9-4E78-AF4F-8B1BF828FA47}" xr6:coauthVersionLast="46" xr6:coauthVersionMax="46" xr10:uidLastSave="{00000000-0000-0000-0000-000000000000}"/>
  <bookViews>
    <workbookView xWindow="-120" yWindow="-120" windowWidth="29040" windowHeight="15990" activeTab="3" xr2:uid="{00000000-000D-0000-FFFF-FFFF00000000}"/>
  </bookViews>
  <sheets>
    <sheet name="Sheet1" sheetId="1" r:id="rId1"/>
    <sheet name="Sheet2" sheetId="2" r:id="rId2"/>
    <sheet name="Sheet4" sheetId="4" r:id="rId3"/>
    <sheet name="Unit sta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5" l="1"/>
  <c r="I17" i="5"/>
  <c r="H4" i="5"/>
  <c r="E4" i="5"/>
</calcChain>
</file>

<file path=xl/sharedStrings.xml><?xml version="1.0" encoding="utf-8"?>
<sst xmlns="http://schemas.openxmlformats.org/spreadsheetml/2006/main" count="374" uniqueCount="287">
  <si>
    <t>Prospector</t>
  </si>
  <si>
    <t>Artificer</t>
  </si>
  <si>
    <t>Researcher</t>
  </si>
  <si>
    <t>abbreviations</t>
  </si>
  <si>
    <t>pro</t>
  </si>
  <si>
    <t>res</t>
  </si>
  <si>
    <t>art</t>
  </si>
  <si>
    <t>Basic Skill</t>
  </si>
  <si>
    <t>Defile</t>
  </si>
  <si>
    <t>Demonfruit</t>
  </si>
  <si>
    <t>Fel Collector</t>
  </si>
  <si>
    <t>Fel</t>
  </si>
  <si>
    <t>Cursewood</t>
  </si>
  <si>
    <t>Starting Building</t>
  </si>
  <si>
    <t>Experiment Chamber</t>
  </si>
  <si>
    <t>Materials</t>
  </si>
  <si>
    <t>Basic</t>
  </si>
  <si>
    <t>Fel empowered</t>
  </si>
  <si>
    <t>Wood</t>
  </si>
  <si>
    <t>Stone</t>
  </si>
  <si>
    <t>Iron</t>
  </si>
  <si>
    <t>Felstone</t>
  </si>
  <si>
    <t>Felstone x1 + Stone x2</t>
  </si>
  <si>
    <t>Result</t>
  </si>
  <si>
    <t>Amount</t>
  </si>
  <si>
    <t>Formula</t>
  </si>
  <si>
    <t>Fel cost</t>
  </si>
  <si>
    <t>wood x3</t>
  </si>
  <si>
    <t>Transmute</t>
  </si>
  <si>
    <t>Transmute formulas</t>
  </si>
  <si>
    <t>Felsteel</t>
  </si>
  <si>
    <t>Discover</t>
  </si>
  <si>
    <t>Prospector gameplay:</t>
  </si>
  <si>
    <t>Researcher gameplay:</t>
  </si>
  <si>
    <t>go around the map and "Discover" things. Bring them back into base and build Experiment Chamber. Use items you found to research and tech</t>
  </si>
  <si>
    <t>Artificer gameplay:</t>
  </si>
  <si>
    <t>Go around the map, gather stones and wood. Build a forge and start producing Soul Stones. If there is not enough felstones, build other weak things first.</t>
  </si>
  <si>
    <t>Get enough fel, plant a few Demonfruits then build a collector asap. Continue making Felstones and building more fel space.</t>
  </si>
  <si>
    <t>Building recipes</t>
  </si>
  <si>
    <t>Mat 1</t>
  </si>
  <si>
    <t>Mat 2</t>
  </si>
  <si>
    <t>Mat 3</t>
  </si>
  <si>
    <t>Mat 4</t>
  </si>
  <si>
    <t>health &gt; mana</t>
  </si>
  <si>
    <t>Give mana</t>
  </si>
  <si>
    <t>Store mana</t>
  </si>
  <si>
    <t>Upgrades</t>
  </si>
  <si>
    <t>Felsmith</t>
  </si>
  <si>
    <t>Smelt Felsteel</t>
  </si>
  <si>
    <t>curse/wood</t>
  </si>
  <si>
    <t>stone x2</t>
  </si>
  <si>
    <t>stone</t>
  </si>
  <si>
    <t>felstone x1</t>
  </si>
  <si>
    <t>felstone x2</t>
  </si>
  <si>
    <t>cursewood x2</t>
  </si>
  <si>
    <t>stone x1</t>
  </si>
  <si>
    <t>Starting Material (cheap)</t>
  </si>
  <si>
    <t>Starting Material (expensive)</t>
  </si>
  <si>
    <t>Provides</t>
  </si>
  <si>
    <t>Items</t>
  </si>
  <si>
    <t>Hell Forge</t>
  </si>
  <si>
    <t>Transmuter</t>
  </si>
  <si>
    <t>curse x2/wood x2</t>
  </si>
  <si>
    <t>Obliterum</t>
  </si>
  <si>
    <t>Main Building</t>
  </si>
  <si>
    <t>Prosp</t>
  </si>
  <si>
    <t>Arti</t>
  </si>
  <si>
    <t>Q</t>
  </si>
  <si>
    <t>W</t>
  </si>
  <si>
    <t>E</t>
  </si>
  <si>
    <t>R</t>
  </si>
  <si>
    <t>A</t>
  </si>
  <si>
    <t>S</t>
  </si>
  <si>
    <t>D</t>
  </si>
  <si>
    <t>F</t>
  </si>
  <si>
    <t>Create Felstone</t>
  </si>
  <si>
    <t>Hell forge</t>
  </si>
  <si>
    <t>Crystalize Fel</t>
  </si>
  <si>
    <t>Organic Matter</t>
  </si>
  <si>
    <t>Z</t>
  </si>
  <si>
    <t>X</t>
  </si>
  <si>
    <t>C</t>
  </si>
  <si>
    <t>Wall /</t>
  </si>
  <si>
    <t>Wall -</t>
  </si>
  <si>
    <t>Wall \</t>
  </si>
  <si>
    <t>Wall |</t>
  </si>
  <si>
    <t>Artisan</t>
  </si>
  <si>
    <t>Drain Fel</t>
  </si>
  <si>
    <t>Soul Gem (empty)</t>
  </si>
  <si>
    <t>Hellforge is what he needs to be near to use his "Felsmithing" ability</t>
  </si>
  <si>
    <t>Crude Axe</t>
  </si>
  <si>
    <t>Crude Pick</t>
  </si>
  <si>
    <t>Fel Furnace</t>
  </si>
  <si>
    <t>Fel Basin</t>
  </si>
  <si>
    <t>Eye of Kilrogg</t>
  </si>
  <si>
    <t>Felway</t>
  </si>
  <si>
    <t>Bellows</t>
  </si>
  <si>
    <t>To get capital Fel and gain space to build</t>
  </si>
  <si>
    <t>Crude Axe + Pick</t>
  </si>
  <si>
    <t>To get starter materials and build first buildings like Transmuter, Obliterum and Demonfruits</t>
  </si>
  <si>
    <t>To get steady supply of Organic Matter</t>
  </si>
  <si>
    <t>To get ability to generate Fel from mats</t>
  </si>
  <si>
    <t>To get higher materials for main buildings</t>
  </si>
  <si>
    <t>Soul Forge</t>
  </si>
  <si>
    <t>Fel Extractor</t>
  </si>
  <si>
    <t>Collector</t>
  </si>
  <si>
    <t>Fel Injector</t>
  </si>
  <si>
    <t>Gate</t>
  </si>
  <si>
    <t>Soul Disintegrator</t>
  </si>
  <si>
    <t>Soul Gem</t>
  </si>
  <si>
    <t>Steel</t>
  </si>
  <si>
    <t>Steel Axe</t>
  </si>
  <si>
    <t>Steel Pick</t>
  </si>
  <si>
    <t>Steel Weapon</t>
  </si>
  <si>
    <t>Steel Armor</t>
  </si>
  <si>
    <t>Felsteel Axe</t>
  </si>
  <si>
    <t>Felsteel Pick</t>
  </si>
  <si>
    <t>Felsteel Weapon</t>
  </si>
  <si>
    <t>Felsteel Armor</t>
  </si>
  <si>
    <t>Next Page?</t>
  </si>
  <si>
    <t>Workstation</t>
  </si>
  <si>
    <t>Gem Refinery</t>
  </si>
  <si>
    <t>Tier 1</t>
  </si>
  <si>
    <t>Tier 2</t>
  </si>
  <si>
    <t>Tier 3</t>
  </si>
  <si>
    <t>Tier 4</t>
  </si>
  <si>
    <t>Gained by hitting trees with bare hands</t>
  </si>
  <si>
    <t>Gained by chopping wood with an axe.</t>
  </si>
  <si>
    <t>Found randomly around the world.</t>
  </si>
  <si>
    <t>Gained from big rocks with a pickaxe.</t>
  </si>
  <si>
    <t>Gained from iron veins in caves.</t>
  </si>
  <si>
    <t>Forged from iron by Artisan.</t>
  </si>
  <si>
    <t>Silver veins. Iron pick.</t>
  </si>
  <si>
    <t>Gold veins. Steel pick.</t>
  </si>
  <si>
    <t>Alloying Silver and Gold.</t>
  </si>
  <si>
    <t>Alloying Silver, Gold and soul fragments.</t>
  </si>
  <si>
    <t>branch + rock + iron</t>
  </si>
  <si>
    <t>Speed</t>
  </si>
  <si>
    <t>Gem bonuses</t>
  </si>
  <si>
    <t>Diamond</t>
  </si>
  <si>
    <t>Amethyst</t>
  </si>
  <si>
    <t>Topaz</t>
  </si>
  <si>
    <t>Ruby</t>
  </si>
  <si>
    <t>frame+iron</t>
  </si>
  <si>
    <t>frame II +steel</t>
  </si>
  <si>
    <t>frame III + felsteel</t>
  </si>
  <si>
    <t>frame IV + cursed steel</t>
  </si>
  <si>
    <t>Cursed Electrum IV</t>
  </si>
  <si>
    <t>Iron I</t>
  </si>
  <si>
    <t>Rock I</t>
  </si>
  <si>
    <t>Branch I</t>
  </si>
  <si>
    <t>Wood II</t>
  </si>
  <si>
    <t>Stone II</t>
  </si>
  <si>
    <t>Steel II</t>
  </si>
  <si>
    <t>Felsteel III</t>
  </si>
  <si>
    <t>Felstone III</t>
  </si>
  <si>
    <t>Felwood III</t>
  </si>
  <si>
    <t>Cursed steel IV</t>
  </si>
  <si>
    <t>Cursed stone IV</t>
  </si>
  <si>
    <t>Cursewood IV</t>
  </si>
  <si>
    <t>Mechanism IV</t>
  </si>
  <si>
    <t>Frame IV</t>
  </si>
  <si>
    <t>Tank IV</t>
  </si>
  <si>
    <t>Mechanism III</t>
  </si>
  <si>
    <t>Frame III</t>
  </si>
  <si>
    <t>Tank III</t>
  </si>
  <si>
    <t>Mechanism II</t>
  </si>
  <si>
    <t>Frame II</t>
  </si>
  <si>
    <t>Tank II</t>
  </si>
  <si>
    <t>Frame I</t>
  </si>
  <si>
    <t>Tank I</t>
  </si>
  <si>
    <t>Converter I</t>
  </si>
  <si>
    <t>Converter II</t>
  </si>
  <si>
    <t>Converter III</t>
  </si>
  <si>
    <t>Converter IV</t>
  </si>
  <si>
    <t>mechanism I + tank I</t>
  </si>
  <si>
    <t>mechanism IV + tank IV</t>
  </si>
  <si>
    <t>mechanism III + tank IV</t>
  </si>
  <si>
    <t>mechanism II + tank III</t>
  </si>
  <si>
    <t>Resonator I</t>
  </si>
  <si>
    <t>Resonator II</t>
  </si>
  <si>
    <t>Resonator III</t>
  </si>
  <si>
    <t>Resonator IV</t>
  </si>
  <si>
    <t>mechanism I + silver I + gem</t>
  </si>
  <si>
    <t>mechanism III + electrum III + gem</t>
  </si>
  <si>
    <t>mechanism IV + cursed electrum IV + gem</t>
  </si>
  <si>
    <t>mechanism II + gold II + gem</t>
  </si>
  <si>
    <t>2 Wood + 2 Stone</t>
  </si>
  <si>
    <t>Frame + 3 Tank</t>
  </si>
  <si>
    <t>Frame + 2 Mechanism + 2 Converter</t>
  </si>
  <si>
    <t>2 Frame + Tank + Converter + Mechanism + Organic Matter</t>
  </si>
  <si>
    <t>2 Frame + Tank + Converter + Mechanism + Iron</t>
  </si>
  <si>
    <t>Frame + Resonator + Converter</t>
  </si>
  <si>
    <t>Frame + Resonator + Mechanism</t>
  </si>
  <si>
    <t>Extractor</t>
  </si>
  <si>
    <t>Range</t>
  </si>
  <si>
    <t>Faster</t>
  </si>
  <si>
    <t>Faster +50%</t>
  </si>
  <si>
    <t>can target two felways</t>
  </si>
  <si>
    <t>Throughput +50%</t>
  </si>
  <si>
    <t>Throughput +100% but losing 10%</t>
  </si>
  <si>
    <t>Frame + Tank + Converter</t>
  </si>
  <si>
    <t>Gate Focus</t>
  </si>
  <si>
    <t>Resonator + Converter</t>
  </si>
  <si>
    <t>Will teleport fel to target gate.</t>
  </si>
  <si>
    <t>Decrease cost for demons by a lot.</t>
  </si>
  <si>
    <t>Drains nearby hp and makes fel</t>
  </si>
  <si>
    <t>Drains targets' fel before own.</t>
  </si>
  <si>
    <t>Decrease cost per range scaling.</t>
  </si>
  <si>
    <t>Frame + Tank + Converter + Mechanism</t>
  </si>
  <si>
    <t>↓</t>
  </si>
  <si>
    <t xml:space="preserve">↓       </t>
  </si>
  <si>
    <t xml:space="preserve">1     3 </t>
  </si>
  <si>
    <t xml:space="preserve">1     3        </t>
  </si>
  <si>
    <t xml:space="preserve">↓              </t>
  </si>
  <si>
    <t xml:space="preserve">3               </t>
  </si>
  <si>
    <t xml:space="preserve">1 </t>
  </si>
  <si>
    <t>more hp per tier</t>
  </si>
  <si>
    <t>Workstation recipes</t>
  </si>
  <si>
    <t>more speed</t>
  </si>
  <si>
    <t>more fel capacity</t>
  </si>
  <si>
    <t>more efficiency</t>
  </si>
  <si>
    <t>unique gem effect</t>
  </si>
  <si>
    <t>Transmutation formulas (T1)</t>
  </si>
  <si>
    <t>Multiplier</t>
  </si>
  <si>
    <t>Chance for breaking, chance to double</t>
  </si>
  <si>
    <t>Can refine 1 tier higher</t>
  </si>
  <si>
    <t>Decreased fel cost by 50%</t>
  </si>
  <si>
    <t>Frame + Tank + Mechanism + Resonator</t>
  </si>
  <si>
    <t>Prospect</t>
  </si>
  <si>
    <t>Mine Shaft</t>
  </si>
  <si>
    <t>Minecart</t>
  </si>
  <si>
    <t>Mechanism + metal</t>
  </si>
  <si>
    <t>Mechanism + Tank + Organic Matter + fine metal</t>
  </si>
  <si>
    <t>Mechanism + Tank + metal</t>
  </si>
  <si>
    <t>Study</t>
  </si>
  <si>
    <t>Gold III</t>
  </si>
  <si>
    <t>Silver II</t>
  </si>
  <si>
    <t>Copper I</t>
  </si>
  <si>
    <t>iron+copper</t>
  </si>
  <si>
    <t>steel+silver+Mechanism I</t>
  </si>
  <si>
    <t>felsteel+gold+Mechanism II</t>
  </si>
  <si>
    <t>cursed steel + cursed electrum+Mechanism III</t>
  </si>
  <si>
    <t>felwood+felstone+felsteel+Frame II</t>
  </si>
  <si>
    <t>wood+rock+steel+Frame I</t>
  </si>
  <si>
    <t>cursewood+cursed stone+cursed steel+Frame III</t>
  </si>
  <si>
    <t>ka</t>
  </si>
  <si>
    <t>Frame + Tank + Converter + Stone</t>
  </si>
  <si>
    <t>Fel Steel</t>
  </si>
  <si>
    <t>Building Tools</t>
  </si>
  <si>
    <t>Upgrade</t>
  </si>
  <si>
    <t>Automaton</t>
  </si>
  <si>
    <t>Basic worker that runs on Fel. Can be given basic orders. Upgradable with Mechanism for speed and Tank for max Fel and inventory slots.</t>
  </si>
  <si>
    <t>Depot</t>
  </si>
  <si>
    <t>A device that latches onto a unit with Fel storage. It takes Fel out of  it, depositing it into its target units.</t>
  </si>
  <si>
    <t>Machine Interface</t>
  </si>
  <si>
    <t>A structure that can store a large number of one type of items.</t>
  </si>
  <si>
    <t>A device that can interact with different inventories, taking and placing items into them.</t>
  </si>
  <si>
    <t>Reveals invisible small animals</t>
  </si>
  <si>
    <t>Research</t>
  </si>
  <si>
    <t>Net</t>
  </si>
  <si>
    <t>2x Iron, 2x Log, Rabbit + Frog</t>
  </si>
  <si>
    <t>Frame + Iron, Copper + Frog,  Skink + Rabbit</t>
  </si>
  <si>
    <t>Tanks</t>
  </si>
  <si>
    <t>Converters</t>
  </si>
  <si>
    <t>4 Iron, 4 Iron, 3 Iron + Frame</t>
  </si>
  <si>
    <t>Taking hits table</t>
  </si>
  <si>
    <t>Input</t>
  </si>
  <si>
    <t>Wave</t>
  </si>
  <si>
    <t>Hits taken per member</t>
  </si>
  <si>
    <t>EHP</t>
  </si>
  <si>
    <t>Dmg per hit</t>
  </si>
  <si>
    <t>Attack speed</t>
  </si>
  <si>
    <t>Enemy Count</t>
  </si>
  <si>
    <t>Duration</t>
  </si>
  <si>
    <t>Party size</t>
  </si>
  <si>
    <t>expectant</t>
  </si>
  <si>
    <t># of units</t>
  </si>
  <si>
    <t>total wave size</t>
  </si>
  <si>
    <t>enemy hp</t>
  </si>
  <si>
    <t>Enemy unit stats</t>
  </si>
  <si>
    <t>Attack</t>
  </si>
  <si>
    <t>Hp</t>
  </si>
  <si>
    <t>40 attacks</t>
  </si>
  <si>
    <t>base dmg</t>
  </si>
  <si>
    <t>Axe</t>
  </si>
  <si>
    <t>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</si>
</sst>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9900"/>
      <name val="Calibri"/>
      <family val="2"/>
      <charset val="238"/>
      <scheme val="minor"/>
    </font>
    <font>
      <b/>
      <sz val="11"/>
      <color rgb="FF993300"/>
      <name val="Calibri"/>
      <family val="2"/>
      <charset val="238"/>
      <scheme val="minor"/>
    </font>
    <font>
      <b/>
      <sz val="11"/>
      <color theme="4" tint="0.39997558519241921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topLeftCell="A16" zoomScaleNormal="100" workbookViewId="0">
      <selection activeCell="K39" sqref="K39"/>
    </sheetView>
  </sheetViews>
  <sheetFormatPr defaultRowHeight="15" x14ac:dyDescent="0.25"/>
  <cols>
    <col min="1" max="1" width="27.28515625" bestFit="1" customWidth="1"/>
    <col min="3" max="3" width="18" customWidth="1"/>
    <col min="4" max="4" width="20" bestFit="1" customWidth="1"/>
    <col min="5" max="5" width="18.5703125" customWidth="1"/>
    <col min="6" max="6" width="8" customWidth="1"/>
    <col min="7" max="7" width="20" bestFit="1" customWidth="1"/>
    <col min="8" max="8" width="15.140625" bestFit="1" customWidth="1"/>
    <col min="9" max="9" width="3.7109375" customWidth="1"/>
    <col min="10" max="10" width="20" bestFit="1" customWidth="1"/>
    <col min="11" max="11" width="4.42578125" customWidth="1"/>
    <col min="12" max="12" width="21.85546875" bestFit="1" customWidth="1"/>
    <col min="13" max="13" width="4.5703125" customWidth="1"/>
    <col min="14" max="14" width="17.140625" customWidth="1"/>
    <col min="15" max="15" width="14.42578125" customWidth="1"/>
    <col min="16" max="16" width="15.140625" customWidth="1"/>
    <col min="17" max="17" width="11" bestFit="1" customWidth="1"/>
    <col min="18" max="18" width="15.85546875" customWidth="1"/>
  </cols>
  <sheetData>
    <row r="1" spans="1:18" x14ac:dyDescent="0.25">
      <c r="C1" t="s">
        <v>0</v>
      </c>
      <c r="D1" t="s">
        <v>2</v>
      </c>
      <c r="E1" t="s">
        <v>1</v>
      </c>
      <c r="G1" s="1" t="s">
        <v>29</v>
      </c>
    </row>
    <row r="2" spans="1:18" x14ac:dyDescent="0.25">
      <c r="A2" t="s">
        <v>3</v>
      </c>
      <c r="C2" t="s">
        <v>4</v>
      </c>
      <c r="D2" t="s">
        <v>5</v>
      </c>
      <c r="E2" t="s">
        <v>6</v>
      </c>
      <c r="G2" t="s">
        <v>23</v>
      </c>
      <c r="H2" t="s">
        <v>24</v>
      </c>
      <c r="J2" t="s">
        <v>26</v>
      </c>
      <c r="N2" t="s">
        <v>25</v>
      </c>
    </row>
    <row r="3" spans="1:18" x14ac:dyDescent="0.25">
      <c r="G3" s="2" t="s">
        <v>21</v>
      </c>
      <c r="H3">
        <v>2</v>
      </c>
      <c r="J3">
        <v>50</v>
      </c>
      <c r="N3" t="s">
        <v>22</v>
      </c>
    </row>
    <row r="4" spans="1:18" x14ac:dyDescent="0.25">
      <c r="A4" t="s">
        <v>7</v>
      </c>
      <c r="C4" t="s">
        <v>8</v>
      </c>
      <c r="D4" t="s">
        <v>31</v>
      </c>
      <c r="E4" t="s">
        <v>28</v>
      </c>
      <c r="G4" s="2" t="s">
        <v>12</v>
      </c>
      <c r="H4">
        <v>1</v>
      </c>
      <c r="J4">
        <v>5</v>
      </c>
      <c r="N4" t="s">
        <v>27</v>
      </c>
    </row>
    <row r="6" spans="1:18" x14ac:dyDescent="0.25">
      <c r="A6" t="s">
        <v>13</v>
      </c>
      <c r="C6" t="s">
        <v>9</v>
      </c>
      <c r="D6" t="s">
        <v>63</v>
      </c>
      <c r="E6" t="s">
        <v>61</v>
      </c>
    </row>
    <row r="7" spans="1:18" x14ac:dyDescent="0.25">
      <c r="A7" t="s">
        <v>56</v>
      </c>
      <c r="C7" t="s">
        <v>12</v>
      </c>
      <c r="E7" t="s">
        <v>12</v>
      </c>
    </row>
    <row r="8" spans="1:18" x14ac:dyDescent="0.25">
      <c r="A8" t="s">
        <v>57</v>
      </c>
      <c r="C8" t="s">
        <v>21</v>
      </c>
      <c r="E8" t="s">
        <v>21</v>
      </c>
    </row>
    <row r="9" spans="1:18" x14ac:dyDescent="0.25">
      <c r="A9" t="s">
        <v>64</v>
      </c>
      <c r="C9" s="3" t="s">
        <v>10</v>
      </c>
      <c r="D9" t="s">
        <v>14</v>
      </c>
      <c r="E9" t="s">
        <v>60</v>
      </c>
    </row>
    <row r="10" spans="1:18" x14ac:dyDescent="0.25">
      <c r="G10" s="1" t="s">
        <v>38</v>
      </c>
      <c r="J10" t="s">
        <v>11</v>
      </c>
      <c r="L10" t="s">
        <v>39</v>
      </c>
      <c r="N10" t="s">
        <v>40</v>
      </c>
      <c r="O10" t="s">
        <v>41</v>
      </c>
      <c r="P10" t="s">
        <v>42</v>
      </c>
    </row>
    <row r="11" spans="1:18" x14ac:dyDescent="0.25">
      <c r="A11" t="s">
        <v>58</v>
      </c>
      <c r="C11" t="s">
        <v>11</v>
      </c>
      <c r="D11" t="s">
        <v>46</v>
      </c>
      <c r="E11" t="s">
        <v>59</v>
      </c>
      <c r="G11" s="2" t="s">
        <v>10</v>
      </c>
      <c r="J11">
        <v>40</v>
      </c>
      <c r="L11" t="s">
        <v>62</v>
      </c>
      <c r="N11" t="s">
        <v>50</v>
      </c>
      <c r="Q11" t="s">
        <v>45</v>
      </c>
      <c r="R11" t="s">
        <v>44</v>
      </c>
    </row>
    <row r="12" spans="1:18" x14ac:dyDescent="0.25">
      <c r="G12" t="s">
        <v>14</v>
      </c>
      <c r="J12">
        <v>60</v>
      </c>
      <c r="L12" t="s">
        <v>54</v>
      </c>
      <c r="N12" t="s">
        <v>52</v>
      </c>
      <c r="O12" t="s">
        <v>55</v>
      </c>
      <c r="Q12" t="s">
        <v>46</v>
      </c>
      <c r="R12" t="s">
        <v>43</v>
      </c>
    </row>
    <row r="13" spans="1:18" x14ac:dyDescent="0.25">
      <c r="G13" t="s">
        <v>60</v>
      </c>
      <c r="J13">
        <v>60</v>
      </c>
      <c r="L13" t="s">
        <v>53</v>
      </c>
      <c r="N13" t="s">
        <v>51</v>
      </c>
      <c r="O13" t="s">
        <v>49</v>
      </c>
      <c r="Q13" t="s">
        <v>47</v>
      </c>
      <c r="R13" t="s">
        <v>48</v>
      </c>
    </row>
    <row r="14" spans="1:18" x14ac:dyDescent="0.25">
      <c r="G14" s="2" t="s">
        <v>9</v>
      </c>
      <c r="J14">
        <v>30</v>
      </c>
    </row>
    <row r="15" spans="1:18" x14ac:dyDescent="0.25">
      <c r="G15" t="s">
        <v>61</v>
      </c>
    </row>
    <row r="17" spans="1:15" x14ac:dyDescent="0.25">
      <c r="G17" t="s">
        <v>15</v>
      </c>
    </row>
    <row r="19" spans="1:15" x14ac:dyDescent="0.25">
      <c r="A19" t="s">
        <v>32</v>
      </c>
      <c r="G19" s="1" t="s">
        <v>16</v>
      </c>
      <c r="J19" s="1" t="s">
        <v>17</v>
      </c>
      <c r="K19" s="1"/>
    </row>
    <row r="20" spans="1:15" x14ac:dyDescent="0.25">
      <c r="A20" s="12" t="s">
        <v>37</v>
      </c>
      <c r="B20" s="12"/>
      <c r="C20" s="12"/>
      <c r="D20" s="12"/>
      <c r="G20" t="s">
        <v>18</v>
      </c>
      <c r="H20">
        <v>15</v>
      </c>
      <c r="J20" t="s">
        <v>12</v>
      </c>
      <c r="L20">
        <v>30</v>
      </c>
      <c r="O20" t="s">
        <v>65</v>
      </c>
    </row>
    <row r="21" spans="1:15" x14ac:dyDescent="0.25">
      <c r="A21" s="12"/>
      <c r="B21" s="12"/>
      <c r="C21" s="12"/>
      <c r="D21" s="12"/>
      <c r="G21" t="s">
        <v>19</v>
      </c>
      <c r="H21">
        <v>50</v>
      </c>
      <c r="J21" t="s">
        <v>21</v>
      </c>
      <c r="L21">
        <v>100</v>
      </c>
      <c r="O21" t="s">
        <v>66</v>
      </c>
    </row>
    <row r="22" spans="1:15" x14ac:dyDescent="0.25">
      <c r="A22" s="12"/>
      <c r="B22" s="12"/>
      <c r="C22" s="12"/>
      <c r="D22" s="12"/>
      <c r="G22" t="s">
        <v>20</v>
      </c>
      <c r="H22">
        <v>150</v>
      </c>
      <c r="J22" t="s">
        <v>30</v>
      </c>
      <c r="L22">
        <v>300</v>
      </c>
      <c r="O22" t="s">
        <v>66</v>
      </c>
    </row>
    <row r="24" spans="1:15" x14ac:dyDescent="0.25">
      <c r="A24" t="s">
        <v>33</v>
      </c>
    </row>
    <row r="25" spans="1:15" ht="15" customHeight="1" x14ac:dyDescent="0.25">
      <c r="A25" s="12" t="s">
        <v>34</v>
      </c>
      <c r="B25" s="12"/>
      <c r="C25" s="12"/>
      <c r="D25" s="12"/>
      <c r="H25" s="1" t="s">
        <v>0</v>
      </c>
      <c r="I25" s="1"/>
      <c r="J25" s="1" t="s">
        <v>2</v>
      </c>
      <c r="K25" s="1"/>
      <c r="L25" s="1" t="s">
        <v>86</v>
      </c>
      <c r="M25" s="1"/>
    </row>
    <row r="26" spans="1:15" x14ac:dyDescent="0.25">
      <c r="A26" s="12"/>
      <c r="B26" s="12"/>
      <c r="C26" s="12"/>
      <c r="D26" s="12"/>
      <c r="G26" t="s">
        <v>67</v>
      </c>
      <c r="H26" t="s">
        <v>8</v>
      </c>
      <c r="I26">
        <v>1</v>
      </c>
      <c r="J26" t="s">
        <v>235</v>
      </c>
      <c r="L26" t="s">
        <v>28</v>
      </c>
    </row>
    <row r="27" spans="1:15" x14ac:dyDescent="0.25">
      <c r="A27" s="12"/>
      <c r="B27" s="12"/>
      <c r="C27" s="12"/>
      <c r="D27" s="12"/>
      <c r="G27" t="s">
        <v>68</v>
      </c>
      <c r="H27" t="s">
        <v>75</v>
      </c>
      <c r="J27" t="s">
        <v>78</v>
      </c>
      <c r="L27" t="s">
        <v>90</v>
      </c>
    </row>
    <row r="28" spans="1:15" x14ac:dyDescent="0.25">
      <c r="G28" t="s">
        <v>69</v>
      </c>
      <c r="H28" t="s">
        <v>9</v>
      </c>
      <c r="J28" t="s">
        <v>63</v>
      </c>
      <c r="L28" t="s">
        <v>91</v>
      </c>
    </row>
    <row r="29" spans="1:15" x14ac:dyDescent="0.25">
      <c r="A29" t="s">
        <v>35</v>
      </c>
      <c r="G29" t="s">
        <v>70</v>
      </c>
      <c r="H29" t="s">
        <v>93</v>
      </c>
      <c r="J29" t="s">
        <v>14</v>
      </c>
      <c r="L29" t="s">
        <v>76</v>
      </c>
    </row>
    <row r="30" spans="1:15" x14ac:dyDescent="0.25">
      <c r="A30" s="12" t="s">
        <v>36</v>
      </c>
      <c r="B30" s="12"/>
      <c r="C30" s="12"/>
      <c r="D30" s="12"/>
    </row>
    <row r="31" spans="1:15" x14ac:dyDescent="0.25">
      <c r="A31" s="12"/>
      <c r="B31" s="12"/>
      <c r="C31" s="12"/>
      <c r="D31" s="12"/>
      <c r="G31" t="s">
        <v>71</v>
      </c>
      <c r="H31" t="s">
        <v>77</v>
      </c>
      <c r="J31" t="s">
        <v>96</v>
      </c>
      <c r="L31" t="s">
        <v>120</v>
      </c>
      <c r="N31" t="s">
        <v>82</v>
      </c>
    </row>
    <row r="32" spans="1:15" x14ac:dyDescent="0.25">
      <c r="A32" s="12"/>
      <c r="B32" s="12"/>
      <c r="C32" s="12"/>
      <c r="D32" s="12"/>
      <c r="G32" t="s">
        <v>72</v>
      </c>
      <c r="H32" t="s">
        <v>94</v>
      </c>
      <c r="J32" t="s">
        <v>105</v>
      </c>
      <c r="L32" t="s">
        <v>61</v>
      </c>
      <c r="N32" t="s">
        <v>83</v>
      </c>
      <c r="O32" t="s">
        <v>88</v>
      </c>
    </row>
    <row r="33" spans="1:14" x14ac:dyDescent="0.25">
      <c r="G33" t="s">
        <v>73</v>
      </c>
      <c r="H33" t="s">
        <v>87</v>
      </c>
      <c r="J33" t="s">
        <v>106</v>
      </c>
      <c r="L33" t="s">
        <v>230</v>
      </c>
      <c r="N33" t="s">
        <v>84</v>
      </c>
    </row>
    <row r="34" spans="1:14" x14ac:dyDescent="0.25">
      <c r="G34" t="s">
        <v>74</v>
      </c>
      <c r="H34" t="s">
        <v>229</v>
      </c>
      <c r="L34" t="s">
        <v>231</v>
      </c>
      <c r="N34" t="s">
        <v>85</v>
      </c>
    </row>
    <row r="36" spans="1:14" x14ac:dyDescent="0.25">
      <c r="G36" t="s">
        <v>79</v>
      </c>
      <c r="H36" t="s">
        <v>104</v>
      </c>
      <c r="J36" t="s">
        <v>107</v>
      </c>
      <c r="L36" t="s">
        <v>92</v>
      </c>
    </row>
    <row r="37" spans="1:14" x14ac:dyDescent="0.25">
      <c r="G37" t="s">
        <v>80</v>
      </c>
      <c r="H37" t="s">
        <v>95</v>
      </c>
      <c r="J37" t="s">
        <v>108</v>
      </c>
      <c r="L37" t="s">
        <v>103</v>
      </c>
    </row>
    <row r="38" spans="1:14" x14ac:dyDescent="0.25">
      <c r="G38" t="s">
        <v>81</v>
      </c>
    </row>
    <row r="39" spans="1:14" x14ac:dyDescent="0.25">
      <c r="E39" t="s">
        <v>89</v>
      </c>
    </row>
    <row r="42" spans="1:14" x14ac:dyDescent="0.25">
      <c r="G42" t="s">
        <v>67</v>
      </c>
      <c r="L42" t="s">
        <v>110</v>
      </c>
      <c r="N42" t="s">
        <v>115</v>
      </c>
    </row>
    <row r="43" spans="1:14" x14ac:dyDescent="0.25">
      <c r="G43" t="s">
        <v>68</v>
      </c>
      <c r="L43" t="s">
        <v>248</v>
      </c>
      <c r="N43" t="s">
        <v>116</v>
      </c>
    </row>
    <row r="44" spans="1:14" x14ac:dyDescent="0.25">
      <c r="A44">
        <v>1</v>
      </c>
      <c r="B44" t="s">
        <v>8</v>
      </c>
      <c r="C44" t="s">
        <v>97</v>
      </c>
      <c r="G44" t="s">
        <v>69</v>
      </c>
      <c r="L44" t="s">
        <v>249</v>
      </c>
      <c r="N44" t="s">
        <v>117</v>
      </c>
    </row>
    <row r="45" spans="1:14" x14ac:dyDescent="0.25">
      <c r="A45">
        <v>2</v>
      </c>
      <c r="B45" t="s">
        <v>98</v>
      </c>
      <c r="C45" t="s">
        <v>99</v>
      </c>
      <c r="G45" t="s">
        <v>70</v>
      </c>
      <c r="L45" t="s">
        <v>109</v>
      </c>
      <c r="N45" t="s">
        <v>118</v>
      </c>
    </row>
    <row r="46" spans="1:14" x14ac:dyDescent="0.25">
      <c r="A46">
        <v>3</v>
      </c>
      <c r="B46" t="s">
        <v>9</v>
      </c>
      <c r="C46" t="s">
        <v>100</v>
      </c>
    </row>
    <row r="47" spans="1:14" x14ac:dyDescent="0.25">
      <c r="A47">
        <v>4</v>
      </c>
      <c r="B47" t="s">
        <v>63</v>
      </c>
      <c r="C47" t="s">
        <v>101</v>
      </c>
      <c r="G47" t="s">
        <v>71</v>
      </c>
      <c r="L47" t="s">
        <v>111</v>
      </c>
    </row>
    <row r="48" spans="1:14" x14ac:dyDescent="0.25">
      <c r="A48">
        <v>5</v>
      </c>
      <c r="B48" t="s">
        <v>61</v>
      </c>
      <c r="C48" t="s">
        <v>102</v>
      </c>
      <c r="G48" t="s">
        <v>72</v>
      </c>
      <c r="L48" t="s">
        <v>112</v>
      </c>
    </row>
    <row r="49" spans="1:12" x14ac:dyDescent="0.25">
      <c r="A49">
        <v>6</v>
      </c>
      <c r="G49" t="s">
        <v>73</v>
      </c>
      <c r="L49" t="s">
        <v>113</v>
      </c>
    </row>
    <row r="50" spans="1:12" x14ac:dyDescent="0.25">
      <c r="G50" t="s">
        <v>74</v>
      </c>
      <c r="L50" t="s">
        <v>114</v>
      </c>
    </row>
    <row r="52" spans="1:12" x14ac:dyDescent="0.25">
      <c r="G52" t="s">
        <v>79</v>
      </c>
      <c r="L52" t="s">
        <v>250</v>
      </c>
    </row>
    <row r="53" spans="1:12" x14ac:dyDescent="0.25">
      <c r="G53" t="s">
        <v>80</v>
      </c>
    </row>
    <row r="54" spans="1:12" x14ac:dyDescent="0.25">
      <c r="G54" t="s">
        <v>81</v>
      </c>
      <c r="L54" t="s">
        <v>119</v>
      </c>
    </row>
  </sheetData>
  <mergeCells count="3">
    <mergeCell ref="A20:D22"/>
    <mergeCell ref="A25:D27"/>
    <mergeCell ref="A30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4A77-CCC3-48DA-AB7C-9B77A5FEAF60}">
  <dimension ref="A1:E45"/>
  <sheetViews>
    <sheetView topLeftCell="A7" zoomScale="85" zoomScaleNormal="85" workbookViewId="0">
      <selection activeCell="C41" sqref="C41"/>
    </sheetView>
  </sheetViews>
  <sheetFormatPr defaultRowHeight="15" x14ac:dyDescent="0.25"/>
  <cols>
    <col min="1" max="1" width="27.85546875" bestFit="1" customWidth="1"/>
    <col min="2" max="2" width="55.140625" bestFit="1" customWidth="1"/>
    <col min="3" max="3" width="37.42578125" bestFit="1" customWidth="1"/>
    <col min="4" max="4" width="33.5703125" bestFit="1" customWidth="1"/>
    <col min="5" max="5" width="40.140625" bestFit="1" customWidth="1"/>
    <col min="6" max="6" width="27.42578125" customWidth="1"/>
  </cols>
  <sheetData>
    <row r="1" spans="1:5" x14ac:dyDescent="0.25">
      <c r="A1" s="5" t="s">
        <v>223</v>
      </c>
      <c r="B1" t="s">
        <v>122</v>
      </c>
      <c r="C1" t="s">
        <v>123</v>
      </c>
      <c r="D1" t="s">
        <v>124</v>
      </c>
      <c r="E1" t="s">
        <v>125</v>
      </c>
    </row>
    <row r="2" spans="1:5" x14ac:dyDescent="0.25">
      <c r="A2" s="6" t="s">
        <v>215</v>
      </c>
      <c r="B2" s="8" t="s">
        <v>150</v>
      </c>
      <c r="C2" s="7" t="s">
        <v>151</v>
      </c>
      <c r="D2" s="9" t="s">
        <v>156</v>
      </c>
      <c r="E2" s="10" t="s">
        <v>159</v>
      </c>
    </row>
    <row r="3" spans="1:5" x14ac:dyDescent="0.25">
      <c r="A3" s="6" t="s">
        <v>214</v>
      </c>
      <c r="B3" s="4" t="s">
        <v>126</v>
      </c>
      <c r="C3" s="4" t="s">
        <v>127</v>
      </c>
      <c r="D3" s="4"/>
      <c r="E3" s="4"/>
    </row>
    <row r="4" spans="1:5" x14ac:dyDescent="0.25">
      <c r="A4" s="6" t="s">
        <v>213</v>
      </c>
      <c r="B4" s="8" t="s">
        <v>149</v>
      </c>
      <c r="C4" s="7" t="s">
        <v>152</v>
      </c>
      <c r="D4" s="9" t="s">
        <v>155</v>
      </c>
      <c r="E4" s="10" t="s">
        <v>158</v>
      </c>
    </row>
    <row r="5" spans="1:5" x14ac:dyDescent="0.25">
      <c r="A5" s="6" t="s">
        <v>211</v>
      </c>
      <c r="B5" s="4" t="s">
        <v>128</v>
      </c>
      <c r="C5" s="4" t="s">
        <v>129</v>
      </c>
      <c r="D5" s="4"/>
      <c r="E5" s="4"/>
    </row>
    <row r="6" spans="1:5" x14ac:dyDescent="0.25">
      <c r="A6" s="5" t="s">
        <v>212</v>
      </c>
      <c r="B6" s="8" t="s">
        <v>148</v>
      </c>
      <c r="C6" s="7" t="s">
        <v>153</v>
      </c>
      <c r="D6" s="9" t="s">
        <v>154</v>
      </c>
      <c r="E6" s="10" t="s">
        <v>157</v>
      </c>
    </row>
    <row r="7" spans="1:5" x14ac:dyDescent="0.25">
      <c r="A7" s="6" t="s">
        <v>210</v>
      </c>
      <c r="B7" s="4" t="s">
        <v>130</v>
      </c>
      <c r="C7" s="4" t="s">
        <v>131</v>
      </c>
      <c r="D7" s="4"/>
      <c r="E7" s="4"/>
    </row>
    <row r="8" spans="1:5" x14ac:dyDescent="0.25">
      <c r="A8" s="6" t="s">
        <v>216</v>
      </c>
      <c r="B8" s="8" t="s">
        <v>238</v>
      </c>
      <c r="C8" s="7" t="s">
        <v>237</v>
      </c>
      <c r="D8" s="9" t="s">
        <v>236</v>
      </c>
      <c r="E8" s="10" t="s">
        <v>147</v>
      </c>
    </row>
    <row r="9" spans="1:5" x14ac:dyDescent="0.25">
      <c r="A9" s="5"/>
      <c r="B9" s="4" t="s">
        <v>132</v>
      </c>
      <c r="C9" s="4" t="s">
        <v>133</v>
      </c>
      <c r="D9" s="4" t="s">
        <v>134</v>
      </c>
      <c r="E9" s="4" t="s">
        <v>135</v>
      </c>
    </row>
    <row r="12" spans="1:5" x14ac:dyDescent="0.25">
      <c r="A12" t="s">
        <v>218</v>
      </c>
      <c r="B12" t="s">
        <v>122</v>
      </c>
      <c r="C12" t="s">
        <v>123</v>
      </c>
      <c r="D12" t="s">
        <v>124</v>
      </c>
      <c r="E12" t="s">
        <v>125</v>
      </c>
    </row>
    <row r="13" spans="1:5" x14ac:dyDescent="0.25">
      <c r="A13" t="s">
        <v>219</v>
      </c>
      <c r="B13" s="8" t="s">
        <v>246</v>
      </c>
      <c r="C13" s="7" t="s">
        <v>166</v>
      </c>
      <c r="D13" s="9" t="s">
        <v>163</v>
      </c>
      <c r="E13" s="10" t="s">
        <v>160</v>
      </c>
    </row>
    <row r="14" spans="1:5" x14ac:dyDescent="0.25">
      <c r="B14" t="s">
        <v>239</v>
      </c>
      <c r="C14" t="s">
        <v>240</v>
      </c>
      <c r="D14" t="s">
        <v>241</v>
      </c>
      <c r="E14" t="s">
        <v>242</v>
      </c>
    </row>
    <row r="15" spans="1:5" x14ac:dyDescent="0.25">
      <c r="A15" t="s">
        <v>217</v>
      </c>
      <c r="B15" s="8" t="s">
        <v>169</v>
      </c>
      <c r="C15" s="7" t="s">
        <v>167</v>
      </c>
      <c r="D15" s="9" t="s">
        <v>164</v>
      </c>
      <c r="E15" s="10" t="s">
        <v>161</v>
      </c>
    </row>
    <row r="16" spans="1:5" x14ac:dyDescent="0.25">
      <c r="B16" t="s">
        <v>136</v>
      </c>
      <c r="C16" t="s">
        <v>244</v>
      </c>
      <c r="D16" t="s">
        <v>243</v>
      </c>
      <c r="E16" t="s">
        <v>245</v>
      </c>
    </row>
    <row r="17" spans="1:5" x14ac:dyDescent="0.25">
      <c r="A17" t="s">
        <v>220</v>
      </c>
      <c r="B17" s="8" t="s">
        <v>170</v>
      </c>
      <c r="C17" s="7" t="s">
        <v>168</v>
      </c>
      <c r="D17" s="9" t="s">
        <v>165</v>
      </c>
      <c r="E17" s="10" t="s">
        <v>162</v>
      </c>
    </row>
    <row r="18" spans="1:5" x14ac:dyDescent="0.25">
      <c r="B18" t="s">
        <v>143</v>
      </c>
      <c r="C18" t="s">
        <v>144</v>
      </c>
      <c r="D18" t="s">
        <v>145</v>
      </c>
      <c r="E18" t="s">
        <v>146</v>
      </c>
    </row>
    <row r="19" spans="1:5" x14ac:dyDescent="0.25">
      <c r="A19" t="s">
        <v>221</v>
      </c>
      <c r="B19" s="8" t="s">
        <v>171</v>
      </c>
      <c r="C19" s="7" t="s">
        <v>172</v>
      </c>
      <c r="D19" s="9" t="s">
        <v>173</v>
      </c>
      <c r="E19" s="10" t="s">
        <v>174</v>
      </c>
    </row>
    <row r="20" spans="1:5" x14ac:dyDescent="0.25">
      <c r="B20" t="s">
        <v>175</v>
      </c>
      <c r="C20" t="s">
        <v>178</v>
      </c>
      <c r="D20" t="s">
        <v>177</v>
      </c>
      <c r="E20" t="s">
        <v>176</v>
      </c>
    </row>
    <row r="21" spans="1:5" x14ac:dyDescent="0.25">
      <c r="A21" t="s">
        <v>222</v>
      </c>
      <c r="B21" s="8" t="s">
        <v>179</v>
      </c>
      <c r="C21" s="7" t="s">
        <v>180</v>
      </c>
      <c r="D21" s="9" t="s">
        <v>181</v>
      </c>
      <c r="E21" s="10" t="s">
        <v>182</v>
      </c>
    </row>
    <row r="22" spans="1:5" x14ac:dyDescent="0.25">
      <c r="B22" t="s">
        <v>183</v>
      </c>
      <c r="C22" t="s">
        <v>186</v>
      </c>
      <c r="D22" t="s">
        <v>184</v>
      </c>
      <c r="E22" t="s">
        <v>185</v>
      </c>
    </row>
    <row r="24" spans="1:5" x14ac:dyDescent="0.25">
      <c r="A24" t="s">
        <v>138</v>
      </c>
      <c r="B24" t="s">
        <v>194</v>
      </c>
      <c r="C24" t="s">
        <v>95</v>
      </c>
      <c r="D24" t="s">
        <v>202</v>
      </c>
      <c r="E24" t="s">
        <v>121</v>
      </c>
    </row>
    <row r="25" spans="1:5" x14ac:dyDescent="0.25">
      <c r="A25" t="s">
        <v>139</v>
      </c>
      <c r="B25" t="s">
        <v>195</v>
      </c>
      <c r="C25" t="s">
        <v>198</v>
      </c>
      <c r="D25" t="s">
        <v>208</v>
      </c>
      <c r="E25" t="s">
        <v>226</v>
      </c>
    </row>
    <row r="26" spans="1:5" x14ac:dyDescent="0.25">
      <c r="A26" t="s">
        <v>140</v>
      </c>
      <c r="B26" t="s">
        <v>224</v>
      </c>
      <c r="C26" t="s">
        <v>199</v>
      </c>
      <c r="D26" t="s">
        <v>205</v>
      </c>
      <c r="E26" t="s">
        <v>227</v>
      </c>
    </row>
    <row r="27" spans="1:5" x14ac:dyDescent="0.25">
      <c r="A27" t="s">
        <v>141</v>
      </c>
      <c r="B27" t="s">
        <v>137</v>
      </c>
      <c r="C27" t="s">
        <v>197</v>
      </c>
      <c r="D27" t="s">
        <v>204</v>
      </c>
      <c r="E27" t="s">
        <v>196</v>
      </c>
    </row>
    <row r="28" spans="1:5" x14ac:dyDescent="0.25">
      <c r="A28" t="s">
        <v>142</v>
      </c>
      <c r="B28" t="s">
        <v>206</v>
      </c>
      <c r="C28" t="s">
        <v>200</v>
      </c>
      <c r="D28" t="s">
        <v>207</v>
      </c>
      <c r="E28" t="s">
        <v>225</v>
      </c>
    </row>
    <row r="31" spans="1:5" x14ac:dyDescent="0.25">
      <c r="A31" t="s">
        <v>120</v>
      </c>
      <c r="B31" t="s">
        <v>187</v>
      </c>
    </row>
    <row r="32" spans="1:5" x14ac:dyDescent="0.25">
      <c r="A32" t="s">
        <v>61</v>
      </c>
      <c r="B32" t="s">
        <v>247</v>
      </c>
    </row>
    <row r="33" spans="1:2" x14ac:dyDescent="0.25">
      <c r="A33" t="s">
        <v>63</v>
      </c>
      <c r="B33" t="s">
        <v>189</v>
      </c>
    </row>
    <row r="34" spans="1:2" x14ac:dyDescent="0.25">
      <c r="A34" t="s">
        <v>93</v>
      </c>
      <c r="B34" t="s">
        <v>188</v>
      </c>
    </row>
    <row r="35" spans="1:2" x14ac:dyDescent="0.25">
      <c r="A35" t="s">
        <v>14</v>
      </c>
      <c r="B35" t="s">
        <v>190</v>
      </c>
    </row>
    <row r="36" spans="1:2" x14ac:dyDescent="0.25">
      <c r="A36" t="s">
        <v>76</v>
      </c>
      <c r="B36" t="s">
        <v>191</v>
      </c>
    </row>
    <row r="37" spans="1:2" x14ac:dyDescent="0.25">
      <c r="A37" t="s">
        <v>104</v>
      </c>
      <c r="B37" t="s">
        <v>192</v>
      </c>
    </row>
    <row r="38" spans="1:2" x14ac:dyDescent="0.25">
      <c r="A38" t="s">
        <v>95</v>
      </c>
      <c r="B38" t="s">
        <v>193</v>
      </c>
    </row>
    <row r="39" spans="1:2" x14ac:dyDescent="0.25">
      <c r="A39" t="s">
        <v>107</v>
      </c>
      <c r="B39" t="s">
        <v>201</v>
      </c>
    </row>
    <row r="40" spans="1:2" x14ac:dyDescent="0.25">
      <c r="A40" t="s">
        <v>202</v>
      </c>
      <c r="B40" t="s">
        <v>203</v>
      </c>
    </row>
    <row r="41" spans="1:2" x14ac:dyDescent="0.25">
      <c r="A41" t="s">
        <v>92</v>
      </c>
      <c r="B41" t="s">
        <v>209</v>
      </c>
    </row>
    <row r="42" spans="1:2" x14ac:dyDescent="0.25">
      <c r="A42" t="s">
        <v>121</v>
      </c>
      <c r="B42" t="s">
        <v>228</v>
      </c>
    </row>
    <row r="43" spans="1:2" x14ac:dyDescent="0.25">
      <c r="A43" t="s">
        <v>96</v>
      </c>
      <c r="B43" t="s">
        <v>232</v>
      </c>
    </row>
    <row r="44" spans="1:2" x14ac:dyDescent="0.25">
      <c r="A44" t="s">
        <v>105</v>
      </c>
      <c r="B44" t="s">
        <v>233</v>
      </c>
    </row>
    <row r="45" spans="1:2" x14ac:dyDescent="0.25">
      <c r="A45" t="s">
        <v>106</v>
      </c>
      <c r="B45" t="s">
        <v>234</v>
      </c>
    </row>
  </sheetData>
  <pageMargins left="0.7" right="0.7" top="0.75" bottom="0.75" header="0.3" footer="0.3"/>
  <ignoredErrors>
    <ignoredError sqref="A2 A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CF2C-93A4-4C17-97BE-DCBC747267AD}">
  <dimension ref="A1:F31"/>
  <sheetViews>
    <sheetView workbookViewId="0">
      <selection activeCell="F19" sqref="F19"/>
    </sheetView>
  </sheetViews>
  <sheetFormatPr defaultRowHeight="15" x14ac:dyDescent="0.25"/>
  <cols>
    <col min="1" max="1" width="13.85546875" customWidth="1"/>
    <col min="2" max="2" width="5.28515625" customWidth="1"/>
    <col min="3" max="3" width="28.7109375" customWidth="1"/>
    <col min="4" max="4" width="59.85546875" customWidth="1"/>
    <col min="9" max="9" width="7.85546875" customWidth="1"/>
    <col min="10" max="10" width="13.85546875" customWidth="1"/>
  </cols>
  <sheetData>
    <row r="1" spans="1:6" x14ac:dyDescent="0.25">
      <c r="A1" t="s">
        <v>2</v>
      </c>
    </row>
    <row r="3" spans="1:6" x14ac:dyDescent="0.25">
      <c r="A3" t="s">
        <v>67</v>
      </c>
      <c r="B3">
        <v>1</v>
      </c>
      <c r="C3" t="s">
        <v>235</v>
      </c>
      <c r="F3" t="s">
        <v>258</v>
      </c>
    </row>
    <row r="4" spans="1:6" x14ac:dyDescent="0.25">
      <c r="A4" t="s">
        <v>68</v>
      </c>
      <c r="C4" t="s">
        <v>78</v>
      </c>
    </row>
    <row r="5" spans="1:6" x14ac:dyDescent="0.25">
      <c r="A5" t="s">
        <v>69</v>
      </c>
      <c r="C5" t="s">
        <v>260</v>
      </c>
    </row>
    <row r="6" spans="1:6" x14ac:dyDescent="0.25">
      <c r="A6" t="s">
        <v>70</v>
      </c>
      <c r="C6" t="s">
        <v>14</v>
      </c>
    </row>
    <row r="8" spans="1:6" x14ac:dyDescent="0.25">
      <c r="A8" t="s">
        <v>71</v>
      </c>
      <c r="C8" t="s">
        <v>251</v>
      </c>
      <c r="F8" t="s">
        <v>252</v>
      </c>
    </row>
    <row r="9" spans="1:6" x14ac:dyDescent="0.25">
      <c r="A9" t="s">
        <v>72</v>
      </c>
      <c r="C9" t="s">
        <v>106</v>
      </c>
      <c r="F9" t="s">
        <v>254</v>
      </c>
    </row>
    <row r="10" spans="1:6" x14ac:dyDescent="0.25">
      <c r="A10" t="s">
        <v>73</v>
      </c>
      <c r="C10" t="s">
        <v>253</v>
      </c>
      <c r="F10" t="s">
        <v>256</v>
      </c>
    </row>
    <row r="11" spans="1:6" x14ac:dyDescent="0.25">
      <c r="A11" t="s">
        <v>74</v>
      </c>
      <c r="C11" t="s">
        <v>63</v>
      </c>
    </row>
    <row r="13" spans="1:6" x14ac:dyDescent="0.25">
      <c r="A13" t="s">
        <v>79</v>
      </c>
      <c r="C13" t="s">
        <v>255</v>
      </c>
      <c r="F13" t="s">
        <v>257</v>
      </c>
    </row>
    <row r="14" spans="1:6" x14ac:dyDescent="0.25">
      <c r="A14" t="s">
        <v>80</v>
      </c>
    </row>
    <row r="15" spans="1:6" x14ac:dyDescent="0.25">
      <c r="A15" t="s">
        <v>81</v>
      </c>
    </row>
    <row r="18" spans="1:4" x14ac:dyDescent="0.25">
      <c r="A18" t="s">
        <v>259</v>
      </c>
    </row>
    <row r="19" spans="1:4" x14ac:dyDescent="0.25">
      <c r="A19" t="s">
        <v>67</v>
      </c>
      <c r="C19" t="s">
        <v>263</v>
      </c>
      <c r="D19" t="s">
        <v>265</v>
      </c>
    </row>
    <row r="20" spans="1:4" x14ac:dyDescent="0.25">
      <c r="A20" t="s">
        <v>68</v>
      </c>
      <c r="C20" t="s">
        <v>264</v>
      </c>
    </row>
    <row r="21" spans="1:4" x14ac:dyDescent="0.25">
      <c r="A21" t="s">
        <v>69</v>
      </c>
      <c r="C21" t="s">
        <v>251</v>
      </c>
      <c r="D21" t="s">
        <v>261</v>
      </c>
    </row>
    <row r="22" spans="1:4" x14ac:dyDescent="0.25">
      <c r="A22" t="s">
        <v>70</v>
      </c>
      <c r="C22" t="s">
        <v>253</v>
      </c>
      <c r="D22" t="s">
        <v>262</v>
      </c>
    </row>
    <row r="24" spans="1:4" x14ac:dyDescent="0.25">
      <c r="A24" t="s">
        <v>71</v>
      </c>
    </row>
    <row r="25" spans="1:4" x14ac:dyDescent="0.25">
      <c r="A25" t="s">
        <v>72</v>
      </c>
    </row>
    <row r="26" spans="1:4" x14ac:dyDescent="0.25">
      <c r="A26" t="s">
        <v>73</v>
      </c>
    </row>
    <row r="27" spans="1:4" x14ac:dyDescent="0.25">
      <c r="A27" t="s">
        <v>74</v>
      </c>
    </row>
    <row r="29" spans="1:4" x14ac:dyDescent="0.25">
      <c r="A29" t="s">
        <v>79</v>
      </c>
    </row>
    <row r="30" spans="1:4" x14ac:dyDescent="0.25">
      <c r="A30" t="s">
        <v>80</v>
      </c>
    </row>
    <row r="31" spans="1:4" x14ac:dyDescent="0.25">
      <c r="A31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709D-14AD-4F9F-8D7D-D4B71FDDB310}">
  <dimension ref="A3:Q31"/>
  <sheetViews>
    <sheetView tabSelected="1" workbookViewId="0">
      <selection activeCell="N28" sqref="N28"/>
    </sheetView>
  </sheetViews>
  <sheetFormatPr defaultRowHeight="15" x14ac:dyDescent="0.25"/>
  <cols>
    <col min="1" max="1" width="15.5703125" bestFit="1" customWidth="1"/>
    <col min="2" max="2" width="14.28515625" bestFit="1" customWidth="1"/>
    <col min="3" max="3" width="21.7109375" bestFit="1" customWidth="1"/>
    <col min="4" max="4" width="17.5703125" bestFit="1" customWidth="1"/>
    <col min="5" max="5" width="16.5703125" style="11" bestFit="1" customWidth="1"/>
    <col min="6" max="6" width="12.42578125" bestFit="1" customWidth="1"/>
    <col min="7" max="7" width="12.7109375" bestFit="1" customWidth="1"/>
    <col min="8" max="8" width="9.140625" style="11"/>
    <col min="9" max="9" width="9.85546875" bestFit="1" customWidth="1"/>
    <col min="11" max="11" width="10.85546875" bestFit="1" customWidth="1"/>
  </cols>
  <sheetData>
    <row r="3" spans="1:17" x14ac:dyDescent="0.25">
      <c r="A3" t="s">
        <v>268</v>
      </c>
      <c r="B3" t="s">
        <v>267</v>
      </c>
      <c r="C3" t="s">
        <v>269</v>
      </c>
      <c r="D3" t="s">
        <v>270</v>
      </c>
      <c r="E3" s="11" t="s">
        <v>271</v>
      </c>
      <c r="F3" t="s">
        <v>272</v>
      </c>
      <c r="G3" t="s">
        <v>273</v>
      </c>
      <c r="H3" s="11" t="s">
        <v>274</v>
      </c>
    </row>
    <row r="4" spans="1:17" x14ac:dyDescent="0.25">
      <c r="A4">
        <v>1</v>
      </c>
      <c r="C4">
        <v>35</v>
      </c>
      <c r="D4">
        <v>200</v>
      </c>
      <c r="E4" s="11">
        <f>D4/C4</f>
        <v>5.7142857142857144</v>
      </c>
      <c r="F4">
        <v>1.5</v>
      </c>
      <c r="G4">
        <v>4</v>
      </c>
      <c r="H4" s="11">
        <f>C4/4 *F4</f>
        <v>13.125</v>
      </c>
    </row>
    <row r="8" spans="1:17" x14ac:dyDescent="0.25">
      <c r="P8" t="s">
        <v>280</v>
      </c>
    </row>
    <row r="9" spans="1:17" x14ac:dyDescent="0.25">
      <c r="P9" t="s">
        <v>281</v>
      </c>
      <c r="Q9">
        <v>5</v>
      </c>
    </row>
    <row r="10" spans="1:17" x14ac:dyDescent="0.25">
      <c r="P10" t="s">
        <v>282</v>
      </c>
      <c r="Q10">
        <v>50</v>
      </c>
    </row>
    <row r="11" spans="1:17" x14ac:dyDescent="0.25">
      <c r="A11" t="s">
        <v>266</v>
      </c>
    </row>
    <row r="16" spans="1:17" x14ac:dyDescent="0.25">
      <c r="C16" t="s">
        <v>275</v>
      </c>
      <c r="D16" t="s">
        <v>276</v>
      </c>
      <c r="I16" t="s">
        <v>279</v>
      </c>
      <c r="K16" t="s">
        <v>277</v>
      </c>
      <c r="L16" s="11" t="s">
        <v>278</v>
      </c>
    </row>
    <row r="17" spans="3:15" x14ac:dyDescent="0.25">
      <c r="C17">
        <v>3</v>
      </c>
      <c r="I17">
        <f>K17*$Q$10</f>
        <v>250</v>
      </c>
      <c r="K17">
        <v>5</v>
      </c>
    </row>
    <row r="18" spans="3:15" x14ac:dyDescent="0.25">
      <c r="C18">
        <v>3</v>
      </c>
    </row>
    <row r="19" spans="3:15" x14ac:dyDescent="0.25">
      <c r="C19">
        <v>3</v>
      </c>
    </row>
    <row r="23" spans="3:15" x14ac:dyDescent="0.25">
      <c r="I23" t="s">
        <v>283</v>
      </c>
      <c r="J23">
        <f>40*5</f>
        <v>200</v>
      </c>
    </row>
    <row r="24" spans="3:15" x14ac:dyDescent="0.25">
      <c r="N24" t="s">
        <v>285</v>
      </c>
      <c r="O24" t="s">
        <v>286</v>
      </c>
    </row>
    <row r="25" spans="3:15" x14ac:dyDescent="0.25">
      <c r="K25" t="s">
        <v>284</v>
      </c>
      <c r="L25">
        <v>5</v>
      </c>
      <c r="N25">
        <v>10</v>
      </c>
      <c r="O25">
        <v>8</v>
      </c>
    </row>
    <row r="26" spans="3:15" x14ac:dyDescent="0.25">
      <c r="J26">
        <v>1</v>
      </c>
      <c r="L26">
        <v>6</v>
      </c>
      <c r="N26">
        <v>15</v>
      </c>
      <c r="O26">
        <v>12</v>
      </c>
    </row>
    <row r="27" spans="3:15" x14ac:dyDescent="0.25">
      <c r="J27">
        <v>2</v>
      </c>
      <c r="L27">
        <v>7</v>
      </c>
      <c r="N27">
        <v>20</v>
      </c>
      <c r="O27">
        <v>16</v>
      </c>
    </row>
    <row r="28" spans="3:15" x14ac:dyDescent="0.25">
      <c r="J28">
        <v>3</v>
      </c>
      <c r="L28">
        <v>8</v>
      </c>
    </row>
    <row r="29" spans="3:15" x14ac:dyDescent="0.25">
      <c r="J29">
        <v>4</v>
      </c>
      <c r="L29">
        <v>9</v>
      </c>
    </row>
    <row r="30" spans="3:15" x14ac:dyDescent="0.25">
      <c r="J30">
        <v>5</v>
      </c>
      <c r="L30">
        <v>10</v>
      </c>
    </row>
    <row r="31" spans="3:15" x14ac:dyDescent="0.25">
      <c r="J31">
        <v>6</v>
      </c>
      <c r="L31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Unit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Bartul</dc:creator>
  <cp:lastModifiedBy>Bartul</cp:lastModifiedBy>
  <dcterms:created xsi:type="dcterms:W3CDTF">2019-05-04T11:51:19Z</dcterms:created>
  <dcterms:modified xsi:type="dcterms:W3CDTF">2021-05-09T21:03:35Z</dcterms:modified>
</cp:coreProperties>
</file>