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svg" ContentType="image/svg+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11"/>
  <workbookPr hidePivotFieldList="1"/>
  <mc:AlternateContent xmlns:mc="http://schemas.openxmlformats.org/markup-compatibility/2006">
    <mc:Choice Requires="x15">
      <x15ac:absPath xmlns:x15ac="http://schemas.microsoft.com/office/spreadsheetml/2010/11/ac" url="C:\Users\Gokul26\Desktop\"/>
    </mc:Choice>
  </mc:AlternateContent>
  <xr:revisionPtr revIDLastSave="0" documentId="13_ncr:1_{6FFB719B-F04A-4BCD-B050-715995DC68E7}" xr6:coauthVersionLast="47" xr6:coauthVersionMax="47" xr10:uidLastSave="{00000000-0000-0000-0000-000000000000}"/>
  <bookViews>
    <workbookView xWindow="-108" yWindow="-108" windowWidth="23256" windowHeight="13176" activeTab="2" xr2:uid="{C0893FBD-34B3-420E-B0D6-EC330180DDEA}"/>
  </bookViews>
  <sheets>
    <sheet name="SalesData" sheetId="3" r:id="rId1"/>
    <sheet name="Pivot Table" sheetId="4" r:id="rId2"/>
    <sheet name="Dashboard" sheetId="5" r:id="rId3"/>
  </sheets>
  <definedNames>
    <definedName name="Slicer_Product">#N/A</definedName>
    <definedName name="Slicer_Region">#N/A</definedName>
    <definedName name="Slicer_Sales_Person">#N/A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2" i="3" l="1"/>
  <c r="K11" i="3"/>
  <c r="K8" i="3"/>
  <c r="K5" i="3"/>
  <c r="I3" i="3"/>
  <c r="I4" i="3"/>
  <c r="I5" i="3"/>
  <c r="I6" i="3"/>
  <c r="I7" i="3"/>
  <c r="I8" i="3"/>
  <c r="I9" i="3"/>
  <c r="I10" i="3"/>
  <c r="I11" i="3"/>
  <c r="I12" i="3"/>
  <c r="I13" i="3"/>
  <c r="I14" i="3"/>
  <c r="I15" i="3"/>
  <c r="I16" i="3"/>
  <c r="I17" i="3"/>
  <c r="I18" i="3"/>
  <c r="I19" i="3"/>
  <c r="I20" i="3"/>
  <c r="I21" i="3"/>
  <c r="I22" i="3"/>
  <c r="I23" i="3"/>
  <c r="I24" i="3"/>
  <c r="I25" i="3"/>
  <c r="I26" i="3"/>
  <c r="I27" i="3"/>
  <c r="I28" i="3"/>
  <c r="I29" i="3"/>
  <c r="I30" i="3"/>
  <c r="I31" i="3"/>
  <c r="I32" i="3"/>
  <c r="I33" i="3"/>
  <c r="I34" i="3"/>
  <c r="I35" i="3"/>
  <c r="I36" i="3"/>
  <c r="I37" i="3"/>
  <c r="I38" i="3"/>
  <c r="I39" i="3"/>
  <c r="I40" i="3"/>
  <c r="I41" i="3"/>
  <c r="I42" i="3"/>
  <c r="I43" i="3"/>
  <c r="I44" i="3"/>
  <c r="I45" i="3"/>
  <c r="I46" i="3"/>
  <c r="I47" i="3"/>
  <c r="I48" i="3"/>
  <c r="I49" i="3"/>
  <c r="I50" i="3"/>
  <c r="I51" i="3"/>
  <c r="I2" i="3"/>
  <c r="H51" i="3"/>
  <c r="G51" i="3"/>
  <c r="F51" i="3"/>
  <c r="H50" i="3"/>
  <c r="G50" i="3"/>
  <c r="F50" i="3"/>
  <c r="H49" i="3"/>
  <c r="G49" i="3"/>
  <c r="F49" i="3"/>
  <c r="H48" i="3"/>
  <c r="G48" i="3"/>
  <c r="F48" i="3"/>
  <c r="H47" i="3"/>
  <c r="G47" i="3"/>
  <c r="F47" i="3"/>
  <c r="H46" i="3"/>
  <c r="G46" i="3"/>
  <c r="F46" i="3"/>
  <c r="H45" i="3"/>
  <c r="G45" i="3"/>
  <c r="F45" i="3"/>
  <c r="H44" i="3"/>
  <c r="G44" i="3"/>
  <c r="F44" i="3"/>
  <c r="H43" i="3"/>
  <c r="G43" i="3"/>
  <c r="F43" i="3"/>
  <c r="H42" i="3"/>
  <c r="G42" i="3"/>
  <c r="F42" i="3"/>
  <c r="H41" i="3"/>
  <c r="G41" i="3"/>
  <c r="F41" i="3"/>
  <c r="H40" i="3"/>
  <c r="G40" i="3"/>
  <c r="F40" i="3"/>
  <c r="H39" i="3"/>
  <c r="G39" i="3"/>
  <c r="F39" i="3"/>
  <c r="H38" i="3"/>
  <c r="G38" i="3"/>
  <c r="F38" i="3"/>
  <c r="H37" i="3"/>
  <c r="G37" i="3"/>
  <c r="F37" i="3"/>
  <c r="H36" i="3"/>
  <c r="G36" i="3"/>
  <c r="F36" i="3"/>
  <c r="H35" i="3"/>
  <c r="G35" i="3"/>
  <c r="F35" i="3"/>
  <c r="H34" i="3"/>
  <c r="G34" i="3"/>
  <c r="F34" i="3"/>
  <c r="H33" i="3"/>
  <c r="G33" i="3"/>
  <c r="F33" i="3"/>
  <c r="H32" i="3"/>
  <c r="G32" i="3"/>
  <c r="F32" i="3"/>
  <c r="H31" i="3"/>
  <c r="G31" i="3"/>
  <c r="F31" i="3"/>
  <c r="H30" i="3"/>
  <c r="G30" i="3"/>
  <c r="F30" i="3"/>
  <c r="H29" i="3"/>
  <c r="G29" i="3"/>
  <c r="F29" i="3"/>
  <c r="H28" i="3"/>
  <c r="G28" i="3"/>
  <c r="F28" i="3"/>
  <c r="H27" i="3"/>
  <c r="G27" i="3"/>
  <c r="F27" i="3"/>
  <c r="H26" i="3"/>
  <c r="G26" i="3"/>
  <c r="F26" i="3"/>
  <c r="H25" i="3"/>
  <c r="G25" i="3"/>
  <c r="F25" i="3"/>
  <c r="H24" i="3"/>
  <c r="G24" i="3"/>
  <c r="F24" i="3"/>
  <c r="H23" i="3"/>
  <c r="G23" i="3"/>
  <c r="F23" i="3"/>
  <c r="H22" i="3"/>
  <c r="G22" i="3"/>
  <c r="F22" i="3"/>
  <c r="H21" i="3"/>
  <c r="G21" i="3"/>
  <c r="F21" i="3"/>
  <c r="H20" i="3"/>
  <c r="G20" i="3"/>
  <c r="F20" i="3"/>
  <c r="H19" i="3"/>
  <c r="G19" i="3"/>
  <c r="F19" i="3"/>
  <c r="H18" i="3"/>
  <c r="G18" i="3"/>
  <c r="F18" i="3"/>
  <c r="H17" i="3"/>
  <c r="G17" i="3"/>
  <c r="F17" i="3"/>
  <c r="H16" i="3"/>
  <c r="G16" i="3"/>
  <c r="F16" i="3"/>
  <c r="H15" i="3"/>
  <c r="G15" i="3"/>
  <c r="F15" i="3"/>
  <c r="H14" i="3"/>
  <c r="G14" i="3"/>
  <c r="F14" i="3"/>
  <c r="H13" i="3"/>
  <c r="G13" i="3"/>
  <c r="F13" i="3"/>
  <c r="H12" i="3"/>
  <c r="G12" i="3"/>
  <c r="F12" i="3"/>
  <c r="H11" i="3"/>
  <c r="G11" i="3"/>
  <c r="F11" i="3"/>
  <c r="H10" i="3"/>
  <c r="G10" i="3"/>
  <c r="F10" i="3"/>
  <c r="H9" i="3"/>
  <c r="G9" i="3"/>
  <c r="F9" i="3"/>
  <c r="H8" i="3"/>
  <c r="G8" i="3"/>
  <c r="F8" i="3"/>
  <c r="H7" i="3"/>
  <c r="G7" i="3"/>
  <c r="F7" i="3"/>
  <c r="H6" i="3"/>
  <c r="G6" i="3"/>
  <c r="F6" i="3"/>
  <c r="H5" i="3"/>
  <c r="G5" i="3"/>
  <c r="F5" i="3"/>
  <c r="H4" i="3"/>
  <c r="G4" i="3"/>
  <c r="F4" i="3"/>
  <c r="H3" i="3"/>
  <c r="G3" i="3"/>
  <c r="F3" i="3"/>
  <c r="H2" i="3"/>
  <c r="G2" i="3"/>
  <c r="F2" i="3"/>
</calcChain>
</file>

<file path=xl/sharedStrings.xml><?xml version="1.0" encoding="utf-8"?>
<sst xmlns="http://schemas.openxmlformats.org/spreadsheetml/2006/main" count="203" uniqueCount="37">
  <si>
    <t>Date</t>
  </si>
  <si>
    <t>Sales Person</t>
  </si>
  <si>
    <t>Region</t>
  </si>
  <si>
    <t>Product</t>
  </si>
  <si>
    <t>Units Sold</t>
  </si>
  <si>
    <t>Unit Price</t>
  </si>
  <si>
    <t>Cost of Goods</t>
  </si>
  <si>
    <t>Total Sales</t>
  </si>
  <si>
    <t>Andrew</t>
  </si>
  <si>
    <t>West</t>
  </si>
  <si>
    <t>Tent</t>
  </si>
  <si>
    <t>Grace</t>
  </si>
  <si>
    <t>East</t>
  </si>
  <si>
    <t>Blender</t>
  </si>
  <si>
    <t>Ella</t>
  </si>
  <si>
    <t>South</t>
  </si>
  <si>
    <t>Action Figure</t>
  </si>
  <si>
    <t>Cameron</t>
  </si>
  <si>
    <t>North</t>
  </si>
  <si>
    <t>Novel</t>
  </si>
  <si>
    <t>Megan</t>
  </si>
  <si>
    <t>Sneakers</t>
  </si>
  <si>
    <t>Carolyn</t>
  </si>
  <si>
    <t>Virginia</t>
  </si>
  <si>
    <t>Connor</t>
  </si>
  <si>
    <t>Anna</t>
  </si>
  <si>
    <t>Moisturizer</t>
  </si>
  <si>
    <t>Nicholas</t>
  </si>
  <si>
    <t>Smartphone</t>
  </si>
  <si>
    <t>Profit</t>
  </si>
  <si>
    <t>Grand Total</t>
  </si>
  <si>
    <t>Unit Sold</t>
  </si>
  <si>
    <t xml:space="preserve">Total Profit </t>
  </si>
  <si>
    <t>Average Sales</t>
  </si>
  <si>
    <t>Sum of Total Sales</t>
  </si>
  <si>
    <t>Sales person</t>
  </si>
  <si>
    <t>Sum of Units Sold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</si>
</sst>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_ &quot;Rs.&quot;\ * #,##0_ ;_ &quot;Rs.&quot;\ * \-#,##0_ ;_ &quot;Rs.&quot;\ * &quot;-&quot;_ ;_ @_ "/>
    <numFmt numFmtId="165" formatCode="##\.##,&quot;L&quot;"/>
  </numFmts>
  <fonts count="3" x14ac:knownFonts="1">
    <font>
      <sz val="11"/>
      <color theme="1"/>
      <name val="Aptos Narrow"/>
      <family val="2"/>
      <scheme val="minor"/>
    </font>
    <font>
      <sz val="11"/>
      <color theme="1"/>
      <name val="Aptos Narrow"/>
      <family val="2"/>
      <scheme val="minor"/>
    </font>
    <font>
      <sz val="11"/>
      <color theme="0"/>
      <name val="Aptos Narrow"/>
      <family val="2"/>
      <scheme val="minor"/>
    </font>
  </fonts>
  <fills count="3">
    <fill>
      <patternFill patternType="none"/>
    </fill>
    <fill>
      <patternFill patternType="gray125"/>
    </fill>
    <fill>
      <patternFill patternType="solid">
        <fgColor rgb="FF002060"/>
        <bgColor indexed="64"/>
      </patternFill>
    </fill>
  </fills>
  <borders count="2">
    <border>
      <left/>
      <right/>
      <top/>
      <bottom/>
      <diagonal/>
    </border>
    <border>
      <left/>
      <right/>
      <top/>
      <bottom style="thick">
        <color rgb="FFFFC000"/>
      </bottom>
      <diagonal/>
    </border>
  </borders>
  <cellStyleXfs count="2">
    <xf numFmtId="0" fontId="0" fillId="0" borderId="0"/>
    <xf numFmtId="164" fontId="1" fillId="0" borderId="0" applyFont="0" applyFill="0" applyBorder="0" applyAlignment="0" applyProtection="0"/>
  </cellStyleXfs>
  <cellXfs count="10">
    <xf numFmtId="0" fontId="0" fillId="0" borderId="0" xfId="0"/>
    <xf numFmtId="0" fontId="2" fillId="2" borderId="1" xfId="0" applyFont="1" applyFill="1" applyBorder="1" applyAlignment="1">
      <alignment horizontal="center" vertical="center"/>
    </xf>
    <xf numFmtId="14" fontId="0" fillId="0" borderId="0" xfId="0" applyNumberFormat="1" applyAlignment="1">
      <alignment horizontal="center"/>
    </xf>
    <xf numFmtId="0" fontId="0" fillId="0" borderId="0" xfId="0" applyAlignment="1">
      <alignment horizontal="left"/>
    </xf>
    <xf numFmtId="164" fontId="0" fillId="0" borderId="0" xfId="1" applyFont="1"/>
    <xf numFmtId="0" fontId="2" fillId="2" borderId="0" xfId="0" applyFont="1" applyFill="1" applyAlignment="1">
      <alignment horizontal="center" vertical="center"/>
    </xf>
    <xf numFmtId="164" fontId="0" fillId="0" borderId="0" xfId="0" applyNumberFormat="1"/>
    <xf numFmtId="0" fontId="0" fillId="0" borderId="0" xfId="0" pivotButton="1"/>
    <xf numFmtId="165" fontId="0" fillId="0" borderId="0" xfId="0" applyNumberFormat="1"/>
    <xf numFmtId="0" fontId="0" fillId="0" borderId="0" xfId="0" applyNumberFormat="1"/>
  </cellXfs>
  <cellStyles count="2">
    <cellStyle name="Currency [0]" xfId="1" builtinId="7"/>
    <cellStyle name="Normal" xfId="0" builtinId="0"/>
  </cellStyles>
  <dxfs count="8">
    <dxf>
      <numFmt numFmtId="164" formatCode="_ &quot;Rs.&quot;\ * #,##0_ ;_ &quot;Rs.&quot;\ * \-#,##0_ ;_ &quot;Rs.&quot;\ * &quot;-&quot;_ ;_ @_ "/>
    </dxf>
    <dxf>
      <font>
        <b val="0"/>
        <i val="0"/>
        <strike val="0"/>
        <condense val="0"/>
        <extend val="0"/>
        <outline val="0"/>
        <shadow val="0"/>
        <u val="none"/>
        <vertAlign val="baseline"/>
        <sz val="11"/>
        <color theme="1"/>
        <name val="Aptos Narrow"/>
        <family val="2"/>
        <scheme val="minor"/>
      </font>
    </dxf>
    <dxf>
      <font>
        <b val="0"/>
        <i val="0"/>
        <strike val="0"/>
        <condense val="0"/>
        <extend val="0"/>
        <outline val="0"/>
        <shadow val="0"/>
        <u val="none"/>
        <vertAlign val="baseline"/>
        <sz val="11"/>
        <color theme="1"/>
        <name val="Aptos Narrow"/>
        <family val="2"/>
        <scheme val="minor"/>
      </font>
    </dxf>
    <dxf>
      <font>
        <b val="0"/>
        <i val="0"/>
        <strike val="0"/>
        <condense val="0"/>
        <extend val="0"/>
        <outline val="0"/>
        <shadow val="0"/>
        <u val="none"/>
        <vertAlign val="baseline"/>
        <sz val="11"/>
        <color theme="1"/>
        <name val="Aptos Narrow"/>
        <family val="2"/>
        <scheme val="minor"/>
      </font>
    </dxf>
    <dxf>
      <alignment horizontal="left" vertical="bottom" textRotation="0" wrapText="0" indent="0" justifyLastLine="0" shrinkToFit="0" readingOrder="0"/>
    </dxf>
    <dxf>
      <numFmt numFmtId="19" formatCode="dd/mm/yyyy"/>
      <alignment horizontal="center" vertical="bottom" textRotation="0" wrapText="0" indent="0" justifyLastLine="0" shrinkToFit="0" readingOrder="0"/>
    </dxf>
    <dxf>
      <font>
        <b val="0"/>
        <i val="0"/>
        <strike val="0"/>
        <condense val="0"/>
        <extend val="0"/>
        <outline val="0"/>
        <shadow val="0"/>
        <u val="none"/>
        <vertAlign val="baseline"/>
        <sz val="11"/>
        <color theme="1"/>
        <name val="Aptos Narrow"/>
        <family val="2"/>
        <scheme val="minor"/>
      </font>
    </dxf>
    <dxf>
      <font>
        <b val="0"/>
        <i val="0"/>
        <strike val="0"/>
        <condense val="0"/>
        <extend val="0"/>
        <outline val="0"/>
        <shadow val="0"/>
        <u val="none"/>
        <vertAlign val="baseline"/>
        <sz val="11"/>
        <color theme="0"/>
        <name val="Aptos Narrow"/>
        <family val="2"/>
        <scheme val="minor"/>
      </font>
      <fill>
        <patternFill patternType="solid">
          <fgColor indexed="64"/>
          <bgColor rgb="FF002060"/>
        </patternFill>
      </fill>
      <alignment horizontal="center" vertical="center" textRotation="0" wrapText="0" indent="0" justifyLastLine="0" shrinkToFit="0" readingOrder="0"/>
    </dxf>
  </dxfs>
  <tableStyles count="1" defaultTableStyle="TableStyleMedium2" defaultPivotStyle="PivotStyleLight16">
    <tableStyle name="Invisible" pivot="0" table="0" count="0" xr9:uid="{BDFCBA0C-0FAD-47E9-B8E0-311E6D449765}"/>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Practice file.xlsx]Pivot Table!PivotTable1</c:name>
    <c:fmtId val="14"/>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s>
    <c:plotArea>
      <c:layout/>
      <c:doughnutChart>
        <c:varyColors val="1"/>
        <c:ser>
          <c:idx val="0"/>
          <c:order val="0"/>
          <c:tx>
            <c:strRef>
              <c:f>'Pivot Table'!$B$1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2-6B3A-4091-8026-4389B0985C0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B3A-4091-8026-4389B0985C0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4-6B3A-4091-8026-4389B0985C0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5-6B3A-4091-8026-4389B0985C0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Table'!$A$2:$A$6</c:f>
              <c:strCache>
                <c:ptCount val="4"/>
                <c:pt idx="0">
                  <c:v>East</c:v>
                </c:pt>
                <c:pt idx="1">
                  <c:v>North</c:v>
                </c:pt>
                <c:pt idx="2">
                  <c:v>South</c:v>
                </c:pt>
                <c:pt idx="3">
                  <c:v>West</c:v>
                </c:pt>
              </c:strCache>
            </c:strRef>
          </c:cat>
          <c:val>
            <c:numRef>
              <c:f>'Pivot Table'!$B$2:$B$6</c:f>
              <c:numCache>
                <c:formatCode>##\.##,"L"</c:formatCode>
                <c:ptCount val="4"/>
                <c:pt idx="0">
                  <c:v>3534400</c:v>
                </c:pt>
                <c:pt idx="1">
                  <c:v>2661400</c:v>
                </c:pt>
                <c:pt idx="2">
                  <c:v>2870600</c:v>
                </c:pt>
                <c:pt idx="3">
                  <c:v>3878100</c:v>
                </c:pt>
              </c:numCache>
            </c:numRef>
          </c:val>
          <c:extLst>
            <c:ext xmlns:c16="http://schemas.microsoft.com/office/drawing/2014/chart" uri="{C3380CC4-5D6E-409C-BE32-E72D297353CC}">
              <c16:uniqueId val="{00000000-6B3A-4091-8026-4389B0985C00}"/>
            </c:ext>
          </c:extLst>
        </c:ser>
        <c:dLbls>
          <c:showLegendKey val="0"/>
          <c:showVal val="1"/>
          <c:showCatName val="0"/>
          <c:showSerName val="0"/>
          <c:showPercent val="0"/>
          <c:showBubbleSize val="0"/>
          <c:showLeaderLines val="1"/>
        </c:dLbls>
        <c:firstSliceAng val="0"/>
        <c:holeSize val="6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Practice file.xlsx]Pivot Table!PivotTable2</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s>
    <c:plotArea>
      <c:layout/>
      <c:barChart>
        <c:barDir val="bar"/>
        <c:grouping val="clustered"/>
        <c:varyColors val="0"/>
        <c:ser>
          <c:idx val="0"/>
          <c:order val="0"/>
          <c:tx>
            <c:strRef>
              <c:f>'Pivot Table'!$F$1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Table'!$E$2:$E$9</c:f>
              <c:strCache>
                <c:ptCount val="7"/>
                <c:pt idx="0">
                  <c:v>Action Figure</c:v>
                </c:pt>
                <c:pt idx="1">
                  <c:v>Blender</c:v>
                </c:pt>
                <c:pt idx="2">
                  <c:v>Moisturizer</c:v>
                </c:pt>
                <c:pt idx="3">
                  <c:v>Novel</c:v>
                </c:pt>
                <c:pt idx="4">
                  <c:v>Smartphone</c:v>
                </c:pt>
                <c:pt idx="5">
                  <c:v>Sneakers</c:v>
                </c:pt>
                <c:pt idx="6">
                  <c:v>Tent</c:v>
                </c:pt>
              </c:strCache>
            </c:strRef>
          </c:cat>
          <c:val>
            <c:numRef>
              <c:f>'Pivot Table'!$F$2:$F$9</c:f>
              <c:numCache>
                <c:formatCode>##\.##,"L"</c:formatCode>
                <c:ptCount val="7"/>
                <c:pt idx="0">
                  <c:v>547200</c:v>
                </c:pt>
                <c:pt idx="1">
                  <c:v>2222500</c:v>
                </c:pt>
                <c:pt idx="2">
                  <c:v>706800</c:v>
                </c:pt>
                <c:pt idx="3">
                  <c:v>898000</c:v>
                </c:pt>
                <c:pt idx="4">
                  <c:v>2350000</c:v>
                </c:pt>
                <c:pt idx="5">
                  <c:v>3196000</c:v>
                </c:pt>
                <c:pt idx="6">
                  <c:v>3024000</c:v>
                </c:pt>
              </c:numCache>
            </c:numRef>
          </c:val>
          <c:extLst>
            <c:ext xmlns:c16="http://schemas.microsoft.com/office/drawing/2014/chart" uri="{C3380CC4-5D6E-409C-BE32-E72D297353CC}">
              <c16:uniqueId val="{00000000-DC55-4174-97CD-69845914ED08}"/>
            </c:ext>
          </c:extLst>
        </c:ser>
        <c:dLbls>
          <c:dLblPos val="outEnd"/>
          <c:showLegendKey val="0"/>
          <c:showVal val="1"/>
          <c:showCatName val="0"/>
          <c:showSerName val="0"/>
          <c:showPercent val="0"/>
          <c:showBubbleSize val="0"/>
        </c:dLbls>
        <c:gapWidth val="60"/>
        <c:axId val="1888762048"/>
        <c:axId val="1888757248"/>
      </c:barChart>
      <c:catAx>
        <c:axId val="1888762048"/>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8757248"/>
        <c:crosses val="autoZero"/>
        <c:auto val="1"/>
        <c:lblAlgn val="ctr"/>
        <c:lblOffset val="100"/>
        <c:noMultiLvlLbl val="0"/>
      </c:catAx>
      <c:valAx>
        <c:axId val="1888757248"/>
        <c:scaling>
          <c:orientation val="minMax"/>
        </c:scaling>
        <c:delete val="1"/>
        <c:axPos val="b"/>
        <c:numFmt formatCode="##\.##,&quot;L&quot;" sourceLinked="1"/>
        <c:majorTickMark val="out"/>
        <c:minorTickMark val="none"/>
        <c:tickLblPos val="nextTo"/>
        <c:crossAx val="18887620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Practice file.xlsx]Pivot Table!PivotTable3</c:name>
    <c:fmtId val="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Table'!$I$2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Table'!$H$3:$H$13</c:f>
              <c:strCache>
                <c:ptCount val="10"/>
                <c:pt idx="0">
                  <c:v>Andrew</c:v>
                </c:pt>
                <c:pt idx="1">
                  <c:v>Anna</c:v>
                </c:pt>
                <c:pt idx="2">
                  <c:v>Cameron</c:v>
                </c:pt>
                <c:pt idx="3">
                  <c:v>Carolyn</c:v>
                </c:pt>
                <c:pt idx="4">
                  <c:v>Connor</c:v>
                </c:pt>
                <c:pt idx="5">
                  <c:v>Ella</c:v>
                </c:pt>
                <c:pt idx="6">
                  <c:v>Grace</c:v>
                </c:pt>
                <c:pt idx="7">
                  <c:v>Megan</c:v>
                </c:pt>
                <c:pt idx="8">
                  <c:v>Nicholas</c:v>
                </c:pt>
                <c:pt idx="9">
                  <c:v>Virginia</c:v>
                </c:pt>
              </c:strCache>
            </c:strRef>
          </c:cat>
          <c:val>
            <c:numRef>
              <c:f>'Pivot Table'!$I$3:$I$13</c:f>
              <c:numCache>
                <c:formatCode>##\.##,"L"</c:formatCode>
                <c:ptCount val="10"/>
                <c:pt idx="0">
                  <c:v>1591600</c:v>
                </c:pt>
                <c:pt idx="1">
                  <c:v>677600</c:v>
                </c:pt>
                <c:pt idx="2">
                  <c:v>1957000</c:v>
                </c:pt>
                <c:pt idx="3">
                  <c:v>1661400</c:v>
                </c:pt>
                <c:pt idx="4">
                  <c:v>1741200</c:v>
                </c:pt>
                <c:pt idx="5">
                  <c:v>1110000</c:v>
                </c:pt>
                <c:pt idx="6">
                  <c:v>1777400</c:v>
                </c:pt>
                <c:pt idx="7">
                  <c:v>1065400</c:v>
                </c:pt>
                <c:pt idx="8">
                  <c:v>784400</c:v>
                </c:pt>
                <c:pt idx="9">
                  <c:v>578500</c:v>
                </c:pt>
              </c:numCache>
            </c:numRef>
          </c:val>
          <c:extLst>
            <c:ext xmlns:c16="http://schemas.microsoft.com/office/drawing/2014/chart" uri="{C3380CC4-5D6E-409C-BE32-E72D297353CC}">
              <c16:uniqueId val="{00000000-5E9C-4602-951D-A9D4E5B74429}"/>
            </c:ext>
          </c:extLst>
        </c:ser>
        <c:dLbls>
          <c:showLegendKey val="0"/>
          <c:showVal val="0"/>
          <c:showCatName val="0"/>
          <c:showSerName val="0"/>
          <c:showPercent val="0"/>
          <c:showBubbleSize val="0"/>
        </c:dLbls>
        <c:gapWidth val="70"/>
        <c:overlap val="-27"/>
        <c:axId val="1862701408"/>
        <c:axId val="1862705728"/>
      </c:barChart>
      <c:catAx>
        <c:axId val="186270140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2705728"/>
        <c:crosses val="autoZero"/>
        <c:auto val="1"/>
        <c:lblAlgn val="ctr"/>
        <c:lblOffset val="100"/>
        <c:noMultiLvlLbl val="0"/>
      </c:catAx>
      <c:valAx>
        <c:axId val="1862705728"/>
        <c:scaling>
          <c:orientation val="minMax"/>
        </c:scaling>
        <c:delete val="1"/>
        <c:axPos val="l"/>
        <c:numFmt formatCode="##\.##,&quot;L&quot;" sourceLinked="1"/>
        <c:majorTickMark val="none"/>
        <c:minorTickMark val="none"/>
        <c:tickLblPos val="nextTo"/>
        <c:crossAx val="18627014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Practice file.xlsx]Pivot Table!PivotTable4</c:name>
    <c:fmtId val="3"/>
  </c:pivotSource>
  <c:chart>
    <c:autoTitleDeleted val="1"/>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Table'!$M$2</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Table'!$L$3:$L$10</c:f>
              <c:strCache>
                <c:ptCount val="7"/>
                <c:pt idx="0">
                  <c:v>Action Figure</c:v>
                </c:pt>
                <c:pt idx="1">
                  <c:v>Blender</c:v>
                </c:pt>
                <c:pt idx="2">
                  <c:v>Moisturizer</c:v>
                </c:pt>
                <c:pt idx="3">
                  <c:v>Novel</c:v>
                </c:pt>
                <c:pt idx="4">
                  <c:v>Smartphone</c:v>
                </c:pt>
                <c:pt idx="5">
                  <c:v>Sneakers</c:v>
                </c:pt>
                <c:pt idx="6">
                  <c:v>Tent</c:v>
                </c:pt>
              </c:strCache>
            </c:strRef>
          </c:cat>
          <c:val>
            <c:numRef>
              <c:f>'Pivot Table'!$M$3:$M$10</c:f>
              <c:numCache>
                <c:formatCode>General</c:formatCode>
                <c:ptCount val="7"/>
                <c:pt idx="0">
                  <c:v>456</c:v>
                </c:pt>
                <c:pt idx="1">
                  <c:v>635</c:v>
                </c:pt>
                <c:pt idx="2">
                  <c:v>1178</c:v>
                </c:pt>
                <c:pt idx="3">
                  <c:v>898</c:v>
                </c:pt>
                <c:pt idx="4">
                  <c:v>235</c:v>
                </c:pt>
                <c:pt idx="5">
                  <c:v>799</c:v>
                </c:pt>
                <c:pt idx="6">
                  <c:v>504</c:v>
                </c:pt>
              </c:numCache>
            </c:numRef>
          </c:val>
          <c:smooth val="0"/>
          <c:extLst>
            <c:ext xmlns:c16="http://schemas.microsoft.com/office/drawing/2014/chart" uri="{C3380CC4-5D6E-409C-BE32-E72D297353CC}">
              <c16:uniqueId val="{00000000-89E9-4F35-96BC-990F72506DF1}"/>
            </c:ext>
          </c:extLst>
        </c:ser>
        <c:dLbls>
          <c:dLblPos val="t"/>
          <c:showLegendKey val="0"/>
          <c:showVal val="1"/>
          <c:showCatName val="0"/>
          <c:showSerName val="0"/>
          <c:showPercent val="0"/>
          <c:showBubbleSize val="0"/>
        </c:dLbls>
        <c:smooth val="0"/>
        <c:axId val="1750503552"/>
        <c:axId val="1750505952"/>
      </c:lineChart>
      <c:catAx>
        <c:axId val="17505035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0505952"/>
        <c:crosses val="autoZero"/>
        <c:auto val="1"/>
        <c:lblAlgn val="ctr"/>
        <c:lblOffset val="100"/>
        <c:noMultiLvlLbl val="0"/>
      </c:catAx>
      <c:valAx>
        <c:axId val="1750505952"/>
        <c:scaling>
          <c:orientation val="minMax"/>
        </c:scaling>
        <c:delete val="1"/>
        <c:axPos val="l"/>
        <c:numFmt formatCode="General" sourceLinked="1"/>
        <c:majorTickMark val="none"/>
        <c:minorTickMark val="none"/>
        <c:tickLblPos val="nextTo"/>
        <c:crossAx val="17505035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Practice file.xlsx]Pivot Table!PivotTable2</c:name>
    <c:fmtId val="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92D05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Table'!$F$1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92D05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Table'!$E$2:$E$9</c:f>
              <c:strCache>
                <c:ptCount val="7"/>
                <c:pt idx="0">
                  <c:v>Action Figure</c:v>
                </c:pt>
                <c:pt idx="1">
                  <c:v>Blender</c:v>
                </c:pt>
                <c:pt idx="2">
                  <c:v>Moisturizer</c:v>
                </c:pt>
                <c:pt idx="3">
                  <c:v>Novel</c:v>
                </c:pt>
                <c:pt idx="4">
                  <c:v>Smartphone</c:v>
                </c:pt>
                <c:pt idx="5">
                  <c:v>Sneakers</c:v>
                </c:pt>
                <c:pt idx="6">
                  <c:v>Tent</c:v>
                </c:pt>
              </c:strCache>
            </c:strRef>
          </c:cat>
          <c:val>
            <c:numRef>
              <c:f>'Pivot Table'!$F$2:$F$9</c:f>
              <c:numCache>
                <c:formatCode>##\.##,"L"</c:formatCode>
                <c:ptCount val="7"/>
                <c:pt idx="0">
                  <c:v>547200</c:v>
                </c:pt>
                <c:pt idx="1">
                  <c:v>2222500</c:v>
                </c:pt>
                <c:pt idx="2">
                  <c:v>706800</c:v>
                </c:pt>
                <c:pt idx="3">
                  <c:v>898000</c:v>
                </c:pt>
                <c:pt idx="4">
                  <c:v>2350000</c:v>
                </c:pt>
                <c:pt idx="5">
                  <c:v>3196000</c:v>
                </c:pt>
                <c:pt idx="6">
                  <c:v>3024000</c:v>
                </c:pt>
              </c:numCache>
            </c:numRef>
          </c:val>
          <c:extLst>
            <c:ext xmlns:c16="http://schemas.microsoft.com/office/drawing/2014/chart" uri="{C3380CC4-5D6E-409C-BE32-E72D297353CC}">
              <c16:uniqueId val="{00000000-BF29-4176-BF55-22EC7B126B0F}"/>
            </c:ext>
          </c:extLst>
        </c:ser>
        <c:dLbls>
          <c:dLblPos val="outEnd"/>
          <c:showLegendKey val="0"/>
          <c:showVal val="1"/>
          <c:showCatName val="0"/>
          <c:showSerName val="0"/>
          <c:showPercent val="0"/>
          <c:showBubbleSize val="0"/>
        </c:dLbls>
        <c:gapWidth val="60"/>
        <c:axId val="1888762048"/>
        <c:axId val="1888757248"/>
      </c:barChart>
      <c:catAx>
        <c:axId val="1888762048"/>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92D050"/>
                </a:solidFill>
                <a:latin typeface="+mn-lt"/>
                <a:ea typeface="+mn-ea"/>
                <a:cs typeface="+mn-cs"/>
              </a:defRPr>
            </a:pPr>
            <a:endParaRPr lang="en-US"/>
          </a:p>
        </c:txPr>
        <c:crossAx val="1888757248"/>
        <c:crosses val="autoZero"/>
        <c:auto val="1"/>
        <c:lblAlgn val="ctr"/>
        <c:lblOffset val="100"/>
        <c:noMultiLvlLbl val="0"/>
      </c:catAx>
      <c:valAx>
        <c:axId val="1888757248"/>
        <c:scaling>
          <c:orientation val="minMax"/>
        </c:scaling>
        <c:delete val="1"/>
        <c:axPos val="b"/>
        <c:numFmt formatCode="##\.##,&quot;L&quot;" sourceLinked="1"/>
        <c:majorTickMark val="out"/>
        <c:minorTickMark val="none"/>
        <c:tickLblPos val="nextTo"/>
        <c:crossAx val="18887620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Practice file.xlsx]Pivot Table!PivotTable3</c:name>
    <c:fmtId val="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92D05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Table'!$I$2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92D05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Table'!$H$3:$H$13</c:f>
              <c:strCache>
                <c:ptCount val="10"/>
                <c:pt idx="0">
                  <c:v>Andrew</c:v>
                </c:pt>
                <c:pt idx="1">
                  <c:v>Anna</c:v>
                </c:pt>
                <c:pt idx="2">
                  <c:v>Cameron</c:v>
                </c:pt>
                <c:pt idx="3">
                  <c:v>Carolyn</c:v>
                </c:pt>
                <c:pt idx="4">
                  <c:v>Connor</c:v>
                </c:pt>
                <c:pt idx="5">
                  <c:v>Ella</c:v>
                </c:pt>
                <c:pt idx="6">
                  <c:v>Grace</c:v>
                </c:pt>
                <c:pt idx="7">
                  <c:v>Megan</c:v>
                </c:pt>
                <c:pt idx="8">
                  <c:v>Nicholas</c:v>
                </c:pt>
                <c:pt idx="9">
                  <c:v>Virginia</c:v>
                </c:pt>
              </c:strCache>
            </c:strRef>
          </c:cat>
          <c:val>
            <c:numRef>
              <c:f>'Pivot Table'!$I$3:$I$13</c:f>
              <c:numCache>
                <c:formatCode>##\.##,"L"</c:formatCode>
                <c:ptCount val="10"/>
                <c:pt idx="0">
                  <c:v>1591600</c:v>
                </c:pt>
                <c:pt idx="1">
                  <c:v>677600</c:v>
                </c:pt>
                <c:pt idx="2">
                  <c:v>1957000</c:v>
                </c:pt>
                <c:pt idx="3">
                  <c:v>1661400</c:v>
                </c:pt>
                <c:pt idx="4">
                  <c:v>1741200</c:v>
                </c:pt>
                <c:pt idx="5">
                  <c:v>1110000</c:v>
                </c:pt>
                <c:pt idx="6">
                  <c:v>1777400</c:v>
                </c:pt>
                <c:pt idx="7">
                  <c:v>1065400</c:v>
                </c:pt>
                <c:pt idx="8">
                  <c:v>784400</c:v>
                </c:pt>
                <c:pt idx="9">
                  <c:v>578500</c:v>
                </c:pt>
              </c:numCache>
            </c:numRef>
          </c:val>
          <c:extLst>
            <c:ext xmlns:c16="http://schemas.microsoft.com/office/drawing/2014/chart" uri="{C3380CC4-5D6E-409C-BE32-E72D297353CC}">
              <c16:uniqueId val="{00000000-1ADE-4326-8AAE-9EE0DA64601D}"/>
            </c:ext>
          </c:extLst>
        </c:ser>
        <c:dLbls>
          <c:showLegendKey val="0"/>
          <c:showVal val="0"/>
          <c:showCatName val="0"/>
          <c:showSerName val="0"/>
          <c:showPercent val="0"/>
          <c:showBubbleSize val="0"/>
        </c:dLbls>
        <c:gapWidth val="70"/>
        <c:overlap val="-27"/>
        <c:axId val="1862701408"/>
        <c:axId val="1862705728"/>
      </c:barChart>
      <c:catAx>
        <c:axId val="186270140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92D050"/>
                </a:solidFill>
                <a:latin typeface="+mn-lt"/>
                <a:ea typeface="+mn-ea"/>
                <a:cs typeface="+mn-cs"/>
              </a:defRPr>
            </a:pPr>
            <a:endParaRPr lang="en-US"/>
          </a:p>
        </c:txPr>
        <c:crossAx val="1862705728"/>
        <c:crosses val="autoZero"/>
        <c:auto val="1"/>
        <c:lblAlgn val="ctr"/>
        <c:lblOffset val="100"/>
        <c:noMultiLvlLbl val="0"/>
      </c:catAx>
      <c:valAx>
        <c:axId val="1862705728"/>
        <c:scaling>
          <c:orientation val="minMax"/>
        </c:scaling>
        <c:delete val="1"/>
        <c:axPos val="l"/>
        <c:numFmt formatCode="##\.##,&quot;L&quot;" sourceLinked="1"/>
        <c:majorTickMark val="none"/>
        <c:minorTickMark val="none"/>
        <c:tickLblPos val="nextTo"/>
        <c:crossAx val="18627014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Practice file.xlsx]Pivot Table!PivotTable1</c:name>
    <c:fmtId val="35"/>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2"/>
          </a:solidFill>
          <a:ln w="19050">
            <a:solidFill>
              <a:schemeClr val="lt1"/>
            </a:solidFill>
          </a:ln>
          <a:effectLst/>
        </c:spPr>
      </c:pivotFmt>
      <c:pivotFmt>
        <c:idx val="3"/>
        <c:spPr>
          <a:solidFill>
            <a:schemeClr val="accent3"/>
          </a:solidFill>
          <a:ln w="19050">
            <a:solidFill>
              <a:schemeClr val="lt1"/>
            </a:solidFill>
          </a:ln>
          <a:effectLst/>
        </c:spPr>
      </c:pivotFmt>
      <c:pivotFmt>
        <c:idx val="4"/>
        <c:spPr>
          <a:solidFill>
            <a:schemeClr val="accent4"/>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dLbl>
          <c:idx val="0"/>
          <c:layout>
            <c:manualLayout>
              <c:x val="9.0702947845804988E-2"/>
              <c:y val="-5.3003533568904596E-2"/>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accent2">
                      <a:lumMod val="60000"/>
                      <a:lumOff val="4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dLbl>
          <c:idx val="0"/>
          <c:layout>
            <c:manualLayout>
              <c:x val="0.11054421768707483"/>
              <c:y val="0.10600706713780919"/>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accent2">
                      <a:lumMod val="60000"/>
                      <a:lumOff val="4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dLbl>
          <c:idx val="0"/>
          <c:layout>
            <c:manualLayout>
              <c:x val="-0.12471655328798185"/>
              <c:y val="7.0671378091872794E-2"/>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accent2">
                      <a:lumMod val="60000"/>
                      <a:lumOff val="4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dLbl>
          <c:idx val="0"/>
          <c:layout>
            <c:manualLayout>
              <c:x val="-0.11337868480725628"/>
              <c:y val="-3.5335689045936453E-2"/>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accent2">
                      <a:lumMod val="60000"/>
                      <a:lumOff val="4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w="19050">
            <a:solidFill>
              <a:schemeClr val="lt1"/>
            </a:solidFill>
          </a:ln>
          <a:effectLst/>
        </c:spPr>
        <c:dLbl>
          <c:idx val="0"/>
          <c:layout>
            <c:manualLayout>
              <c:x val="9.0702947845804988E-2"/>
              <c:y val="-5.3003533568904596E-2"/>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accent2">
                      <a:lumMod val="60000"/>
                      <a:lumOff val="4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w="19050">
            <a:solidFill>
              <a:schemeClr val="lt1"/>
            </a:solidFill>
          </a:ln>
          <a:effectLst/>
        </c:spPr>
        <c:dLbl>
          <c:idx val="0"/>
          <c:layout>
            <c:manualLayout>
              <c:x val="0.11054421768707483"/>
              <c:y val="0.10600706713780919"/>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accent2">
                      <a:lumMod val="60000"/>
                      <a:lumOff val="4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w="19050">
            <a:solidFill>
              <a:schemeClr val="lt1"/>
            </a:solidFill>
          </a:ln>
          <a:effectLst/>
        </c:spPr>
        <c:dLbl>
          <c:idx val="0"/>
          <c:layout>
            <c:manualLayout>
              <c:x val="-0.12471655328798185"/>
              <c:y val="7.0671378091872794E-2"/>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accent2">
                      <a:lumMod val="60000"/>
                      <a:lumOff val="4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w="19050">
            <a:solidFill>
              <a:schemeClr val="lt1"/>
            </a:solidFill>
          </a:ln>
          <a:effectLst/>
        </c:spPr>
        <c:dLbl>
          <c:idx val="0"/>
          <c:layout>
            <c:manualLayout>
              <c:x val="-0.11337868480725628"/>
              <c:y val="-3.5335689045936453E-2"/>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accent2">
                      <a:lumMod val="60000"/>
                      <a:lumOff val="4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w="19050">
            <a:solidFill>
              <a:schemeClr val="lt1"/>
            </a:solidFill>
          </a:ln>
          <a:effectLst/>
        </c:spPr>
        <c:dLbl>
          <c:idx val="0"/>
          <c:layout>
            <c:manualLayout>
              <c:x val="9.0702947845804988E-2"/>
              <c:y val="-5.3003533568904596E-2"/>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accent2">
                      <a:lumMod val="60000"/>
                      <a:lumOff val="4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w="19050">
            <a:solidFill>
              <a:schemeClr val="lt1"/>
            </a:solidFill>
          </a:ln>
          <a:effectLst/>
        </c:spPr>
        <c:dLbl>
          <c:idx val="0"/>
          <c:layout>
            <c:manualLayout>
              <c:x val="0.11054421768707483"/>
              <c:y val="0.10600706713780919"/>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accent2">
                      <a:lumMod val="60000"/>
                      <a:lumOff val="4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w="19050">
            <a:solidFill>
              <a:schemeClr val="lt1"/>
            </a:solidFill>
          </a:ln>
          <a:effectLst/>
        </c:spPr>
        <c:dLbl>
          <c:idx val="0"/>
          <c:layout>
            <c:manualLayout>
              <c:x val="-0.12471655328798185"/>
              <c:y val="7.0671378091872794E-2"/>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accent2">
                      <a:lumMod val="60000"/>
                      <a:lumOff val="4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w="19050">
            <a:solidFill>
              <a:schemeClr val="lt1"/>
            </a:solidFill>
          </a:ln>
          <a:effectLst/>
        </c:spPr>
        <c:dLbl>
          <c:idx val="0"/>
          <c:layout>
            <c:manualLayout>
              <c:x val="-0.11337868480725628"/>
              <c:y val="-3.5335689045936453E-2"/>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accent2">
                      <a:lumMod val="60000"/>
                      <a:lumOff val="4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'Pivot Table'!$B$1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E05-460D-844D-88CB39804BE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E05-460D-844D-88CB39804BE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E05-460D-844D-88CB39804BED}"/>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CE05-460D-844D-88CB39804BED}"/>
              </c:ext>
            </c:extLst>
          </c:dPt>
          <c:dLbls>
            <c:dLbl>
              <c:idx val="0"/>
              <c:layout>
                <c:manualLayout>
                  <c:x val="9.0702947845804988E-2"/>
                  <c:y val="-5.3003533568904596E-2"/>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accent2">
                          <a:lumMod val="60000"/>
                          <a:lumOff val="4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CE05-460D-844D-88CB39804BED}"/>
                </c:ext>
              </c:extLst>
            </c:dLbl>
            <c:dLbl>
              <c:idx val="1"/>
              <c:layout>
                <c:manualLayout>
                  <c:x val="0.11054421768707483"/>
                  <c:y val="0.10600706713780919"/>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accent2">
                          <a:lumMod val="60000"/>
                          <a:lumOff val="4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CE05-460D-844D-88CB39804BED}"/>
                </c:ext>
              </c:extLst>
            </c:dLbl>
            <c:dLbl>
              <c:idx val="2"/>
              <c:layout>
                <c:manualLayout>
                  <c:x val="-0.12471655328798185"/>
                  <c:y val="7.0671378091872794E-2"/>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accent2">
                          <a:lumMod val="60000"/>
                          <a:lumOff val="4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CE05-460D-844D-88CB39804BED}"/>
                </c:ext>
              </c:extLst>
            </c:dLbl>
            <c:dLbl>
              <c:idx val="3"/>
              <c:layout>
                <c:manualLayout>
                  <c:x val="-0.11337868480725628"/>
                  <c:y val="-3.5335689045936453E-2"/>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accent2">
                          <a:lumMod val="60000"/>
                          <a:lumOff val="4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CE05-460D-844D-88CB39804BE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Table'!$A$2:$A$6</c:f>
              <c:strCache>
                <c:ptCount val="4"/>
                <c:pt idx="0">
                  <c:v>East</c:v>
                </c:pt>
                <c:pt idx="1">
                  <c:v>North</c:v>
                </c:pt>
                <c:pt idx="2">
                  <c:v>South</c:v>
                </c:pt>
                <c:pt idx="3">
                  <c:v>West</c:v>
                </c:pt>
              </c:strCache>
            </c:strRef>
          </c:cat>
          <c:val>
            <c:numRef>
              <c:f>'Pivot Table'!$B$2:$B$6</c:f>
              <c:numCache>
                <c:formatCode>##\.##,"L"</c:formatCode>
                <c:ptCount val="4"/>
                <c:pt idx="0">
                  <c:v>3534400</c:v>
                </c:pt>
                <c:pt idx="1">
                  <c:v>2661400</c:v>
                </c:pt>
                <c:pt idx="2">
                  <c:v>2870600</c:v>
                </c:pt>
                <c:pt idx="3">
                  <c:v>3878100</c:v>
                </c:pt>
              </c:numCache>
            </c:numRef>
          </c:val>
          <c:extLst>
            <c:ext xmlns:c16="http://schemas.microsoft.com/office/drawing/2014/chart" uri="{C3380CC4-5D6E-409C-BE32-E72D297353CC}">
              <c16:uniqueId val="{00000008-CE05-460D-844D-88CB39804BED}"/>
            </c:ext>
          </c:extLst>
        </c:ser>
        <c:dLbls>
          <c:showLegendKey val="0"/>
          <c:showVal val="1"/>
          <c:showCatName val="0"/>
          <c:showSerName val="0"/>
          <c:showPercent val="0"/>
          <c:showBubbleSize val="0"/>
          <c:showLeaderLines val="1"/>
        </c:dLbls>
        <c:firstSliceAng val="0"/>
        <c:holeSize val="6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rgbClr val="92D05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Practice file.xlsx]Pivot Table!PivotTable4</c:name>
    <c:fmtId val="11"/>
  </c:pivotSource>
  <c:chart>
    <c:autoTitleDeleted val="1"/>
    <c:pivotFmts>
      <c:pivotFmt>
        <c:idx val="0"/>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34925" cap="rnd">
            <a:solidFill>
              <a:schemeClr val="lt1"/>
            </a:solidFill>
            <a:round/>
          </a:ln>
          <a:effectLst>
            <a:outerShdw dist="25400" dir="2700000" algn="tl" rotWithShape="0">
              <a:schemeClr val="accent1"/>
            </a:outerShdw>
          </a:effectLst>
        </c:spPr>
        <c:marker>
          <c:symbol val="circle"/>
          <c:size val="5"/>
          <c:spPr>
            <a:solidFill>
              <a:srgbClr val="92D050"/>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92D050"/>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Table'!$M$2</c:f>
              <c:strCache>
                <c:ptCount val="1"/>
                <c:pt idx="0">
                  <c:v>Total</c:v>
                </c:pt>
              </c:strCache>
            </c:strRef>
          </c:tx>
          <c:spPr>
            <a:ln w="34925" cap="rnd">
              <a:solidFill>
                <a:schemeClr val="lt1"/>
              </a:solidFill>
              <a:round/>
            </a:ln>
            <a:effectLst>
              <a:outerShdw dist="25400" dir="2700000" algn="tl" rotWithShape="0">
                <a:schemeClr val="accent1"/>
              </a:outerShdw>
            </a:effectLst>
          </c:spPr>
          <c:marker>
            <c:symbol val="circle"/>
            <c:size val="5"/>
            <c:spPr>
              <a:solidFill>
                <a:srgbClr val="92D050"/>
              </a:solidFill>
              <a:ln w="22225">
                <a:solidFill>
                  <a:schemeClr val="lt1"/>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92D050"/>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Table'!$L$3:$L$10</c:f>
              <c:strCache>
                <c:ptCount val="7"/>
                <c:pt idx="0">
                  <c:v>Action Figure</c:v>
                </c:pt>
                <c:pt idx="1">
                  <c:v>Blender</c:v>
                </c:pt>
                <c:pt idx="2">
                  <c:v>Moisturizer</c:v>
                </c:pt>
                <c:pt idx="3">
                  <c:v>Novel</c:v>
                </c:pt>
                <c:pt idx="4">
                  <c:v>Smartphone</c:v>
                </c:pt>
                <c:pt idx="5">
                  <c:v>Sneakers</c:v>
                </c:pt>
                <c:pt idx="6">
                  <c:v>Tent</c:v>
                </c:pt>
              </c:strCache>
            </c:strRef>
          </c:cat>
          <c:val>
            <c:numRef>
              <c:f>'Pivot Table'!$M$3:$M$10</c:f>
              <c:numCache>
                <c:formatCode>General</c:formatCode>
                <c:ptCount val="7"/>
                <c:pt idx="0">
                  <c:v>456</c:v>
                </c:pt>
                <c:pt idx="1">
                  <c:v>635</c:v>
                </c:pt>
                <c:pt idx="2">
                  <c:v>1178</c:v>
                </c:pt>
                <c:pt idx="3">
                  <c:v>898</c:v>
                </c:pt>
                <c:pt idx="4">
                  <c:v>235</c:v>
                </c:pt>
                <c:pt idx="5">
                  <c:v>799</c:v>
                </c:pt>
                <c:pt idx="6">
                  <c:v>504</c:v>
                </c:pt>
              </c:numCache>
            </c:numRef>
          </c:val>
          <c:smooth val="0"/>
          <c:extLst>
            <c:ext xmlns:c16="http://schemas.microsoft.com/office/drawing/2014/chart" uri="{C3380CC4-5D6E-409C-BE32-E72D297353CC}">
              <c16:uniqueId val="{00000000-247A-4A84-BDE1-76FB8A9797ED}"/>
            </c:ext>
          </c:extLst>
        </c:ser>
        <c:dLbls>
          <c:dLblPos val="t"/>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1750503552"/>
        <c:axId val="1750505952"/>
      </c:lineChart>
      <c:catAx>
        <c:axId val="1750503552"/>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rgbClr val="92D050"/>
                </a:solidFill>
                <a:latin typeface="+mn-lt"/>
                <a:ea typeface="+mn-ea"/>
                <a:cs typeface="+mn-cs"/>
              </a:defRPr>
            </a:pPr>
            <a:endParaRPr lang="en-US"/>
          </a:p>
        </c:txPr>
        <c:crossAx val="1750505952"/>
        <c:crosses val="autoZero"/>
        <c:auto val="1"/>
        <c:lblAlgn val="ctr"/>
        <c:lblOffset val="100"/>
        <c:noMultiLvlLbl val="0"/>
      </c:catAx>
      <c:valAx>
        <c:axId val="175050595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92D050"/>
                </a:solidFill>
                <a:latin typeface="+mn-lt"/>
                <a:ea typeface="+mn-ea"/>
                <a:cs typeface="+mn-cs"/>
              </a:defRPr>
            </a:pPr>
            <a:endParaRPr lang="en-US"/>
          </a:p>
        </c:txPr>
        <c:crossAx val="1750503552"/>
        <c:crosses val="autoZero"/>
        <c:crossBetween val="between"/>
      </c:valAx>
      <c:spPr>
        <a:noFill/>
        <a:ln>
          <a:solidFill>
            <a:srgbClr val="92D050"/>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chart" Target="../charts/chart6.xml"/><Relationship Id="rId3" Type="http://schemas.openxmlformats.org/officeDocument/2006/relationships/image" Target="../media/image3.svg"/><Relationship Id="rId7" Type="http://schemas.openxmlformats.org/officeDocument/2006/relationships/image" Target="../media/image7.svg"/><Relationship Id="rId12" Type="http://schemas.openxmlformats.org/officeDocument/2006/relationships/chart" Target="../charts/chart5.xml"/><Relationship Id="rId2" Type="http://schemas.openxmlformats.org/officeDocument/2006/relationships/image" Target="../media/image2.png"/><Relationship Id="rId1" Type="http://schemas.openxmlformats.org/officeDocument/2006/relationships/image" Target="../media/image1.jpeg"/><Relationship Id="rId6" Type="http://schemas.openxmlformats.org/officeDocument/2006/relationships/image" Target="../media/image6.png"/><Relationship Id="rId11" Type="http://schemas.microsoft.com/office/2007/relationships/hdphoto" Target="../media/hdphoto1.wdp"/><Relationship Id="rId5" Type="http://schemas.openxmlformats.org/officeDocument/2006/relationships/image" Target="../media/image5.svg"/><Relationship Id="rId15" Type="http://schemas.openxmlformats.org/officeDocument/2006/relationships/chart" Target="../charts/chart8.xml"/><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svg"/><Relationship Id="rId1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0</xdr:col>
      <xdr:colOff>129540</xdr:colOff>
      <xdr:row>11</xdr:row>
      <xdr:rowOff>30480</xdr:rowOff>
    </xdr:from>
    <xdr:to>
      <xdr:col>5</xdr:col>
      <xdr:colOff>868680</xdr:colOff>
      <xdr:row>26</xdr:row>
      <xdr:rowOff>30480</xdr:rowOff>
    </xdr:to>
    <xdr:graphicFrame macro="">
      <xdr:nvGraphicFramePr>
        <xdr:cNvPr id="2" name="Chart 1">
          <a:extLst>
            <a:ext uri="{FF2B5EF4-FFF2-40B4-BE49-F238E27FC236}">
              <a16:creationId xmlns:a16="http://schemas.microsoft.com/office/drawing/2014/main" id="{2BE10D67-0D7E-F635-C1AB-EEBE4B3FB7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91440</xdr:colOff>
      <xdr:row>14</xdr:row>
      <xdr:rowOff>68580</xdr:rowOff>
    </xdr:from>
    <xdr:to>
      <xdr:col>12</xdr:col>
      <xdr:colOff>0</xdr:colOff>
      <xdr:row>29</xdr:row>
      <xdr:rowOff>68580</xdr:rowOff>
    </xdr:to>
    <xdr:graphicFrame macro="">
      <xdr:nvGraphicFramePr>
        <xdr:cNvPr id="4" name="Chart 3">
          <a:extLst>
            <a:ext uri="{FF2B5EF4-FFF2-40B4-BE49-F238E27FC236}">
              <a16:creationId xmlns:a16="http://schemas.microsoft.com/office/drawing/2014/main" id="{E984A3D7-E026-D319-2E36-00F16D97D3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251460</xdr:colOff>
      <xdr:row>27</xdr:row>
      <xdr:rowOff>129540</xdr:rowOff>
    </xdr:from>
    <xdr:to>
      <xdr:col>5</xdr:col>
      <xdr:colOff>990600</xdr:colOff>
      <xdr:row>42</xdr:row>
      <xdr:rowOff>129540</xdr:rowOff>
    </xdr:to>
    <xdr:graphicFrame macro="">
      <xdr:nvGraphicFramePr>
        <xdr:cNvPr id="5" name="Chart 4">
          <a:extLst>
            <a:ext uri="{FF2B5EF4-FFF2-40B4-BE49-F238E27FC236}">
              <a16:creationId xmlns:a16="http://schemas.microsoft.com/office/drawing/2014/main" id="{1D0B4FAE-5C77-9505-A641-71373C50B1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167640</xdr:colOff>
      <xdr:row>30</xdr:row>
      <xdr:rowOff>68580</xdr:rowOff>
    </xdr:from>
    <xdr:to>
      <xdr:col>12</xdr:col>
      <xdr:colOff>76200</xdr:colOff>
      <xdr:row>45</xdr:row>
      <xdr:rowOff>68580</xdr:rowOff>
    </xdr:to>
    <xdr:graphicFrame macro="">
      <xdr:nvGraphicFramePr>
        <xdr:cNvPr id="6" name="Chart 5">
          <a:extLst>
            <a:ext uri="{FF2B5EF4-FFF2-40B4-BE49-F238E27FC236}">
              <a16:creationId xmlns:a16="http://schemas.microsoft.com/office/drawing/2014/main" id="{D5E55235-AF10-1155-49A6-681A3F00520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29</xdr:col>
      <xdr:colOff>584200</xdr:colOff>
      <xdr:row>72</xdr:row>
      <xdr:rowOff>175260</xdr:rowOff>
    </xdr:to>
    <xdr:pic>
      <xdr:nvPicPr>
        <xdr:cNvPr id="61" name="Picture 60" descr="Different type of candies at the bottom of green background">
          <a:extLst>
            <a:ext uri="{FF2B5EF4-FFF2-40B4-BE49-F238E27FC236}">
              <a16:creationId xmlns:a16="http://schemas.microsoft.com/office/drawing/2014/main" id="{4DE4BB8C-3C5A-CC9D-381C-30BF77AF76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62600" cy="129768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45720</xdr:colOff>
      <xdr:row>5</xdr:row>
      <xdr:rowOff>149240</xdr:rowOff>
    </xdr:from>
    <xdr:to>
      <xdr:col>18</xdr:col>
      <xdr:colOff>510540</xdr:colOff>
      <xdr:row>10</xdr:row>
      <xdr:rowOff>39152</xdr:rowOff>
    </xdr:to>
    <xdr:grpSp>
      <xdr:nvGrpSpPr>
        <xdr:cNvPr id="59" name="Group 58">
          <a:extLst>
            <a:ext uri="{FF2B5EF4-FFF2-40B4-BE49-F238E27FC236}">
              <a16:creationId xmlns:a16="http://schemas.microsoft.com/office/drawing/2014/main" id="{498ADAB2-B147-B04C-94CD-04E03818AD95}"/>
            </a:ext>
          </a:extLst>
        </xdr:cNvPr>
        <xdr:cNvGrpSpPr/>
      </xdr:nvGrpSpPr>
      <xdr:grpSpPr>
        <a:xfrm>
          <a:off x="45720" y="1063640"/>
          <a:ext cx="11437620" cy="804312"/>
          <a:chOff x="121920" y="1459374"/>
          <a:chExt cx="11026140" cy="933306"/>
        </a:xfrm>
      </xdr:grpSpPr>
      <xdr:grpSp>
        <xdr:nvGrpSpPr>
          <xdr:cNvPr id="26" name="Group 25">
            <a:extLst>
              <a:ext uri="{FF2B5EF4-FFF2-40B4-BE49-F238E27FC236}">
                <a16:creationId xmlns:a16="http://schemas.microsoft.com/office/drawing/2014/main" id="{8575925F-15C0-5FB1-AF17-28FDDBD53374}"/>
              </a:ext>
            </a:extLst>
          </xdr:cNvPr>
          <xdr:cNvGrpSpPr/>
        </xdr:nvGrpSpPr>
        <xdr:grpSpPr>
          <a:xfrm>
            <a:off x="121920" y="1463040"/>
            <a:ext cx="2316480" cy="922020"/>
            <a:chOff x="121920" y="1463040"/>
            <a:chExt cx="2316480" cy="922020"/>
          </a:xfrm>
        </xdr:grpSpPr>
        <xdr:sp macro="" textlink="">
          <xdr:nvSpPr>
            <xdr:cNvPr id="3" name="Rectangle: Rounded Corners 2">
              <a:extLst>
                <a:ext uri="{FF2B5EF4-FFF2-40B4-BE49-F238E27FC236}">
                  <a16:creationId xmlns:a16="http://schemas.microsoft.com/office/drawing/2014/main" id="{072BC9AF-77B5-CE9E-0580-D1BDDE49685F}"/>
                </a:ext>
              </a:extLst>
            </xdr:cNvPr>
            <xdr:cNvSpPr/>
          </xdr:nvSpPr>
          <xdr:spPr>
            <a:xfrm>
              <a:off x="129540" y="1463040"/>
              <a:ext cx="2308860" cy="92202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7" name="Rectangle: Rounded Corners 6">
              <a:extLst>
                <a:ext uri="{FF2B5EF4-FFF2-40B4-BE49-F238E27FC236}">
                  <a16:creationId xmlns:a16="http://schemas.microsoft.com/office/drawing/2014/main" id="{0BDD3AB3-F0E3-4FB3-9A20-8D50EC317075}"/>
                </a:ext>
              </a:extLst>
            </xdr:cNvPr>
            <xdr:cNvSpPr/>
          </xdr:nvSpPr>
          <xdr:spPr>
            <a:xfrm rot="5400000">
              <a:off x="72390" y="1520190"/>
              <a:ext cx="914400" cy="815340"/>
            </a:xfrm>
            <a:prstGeom prst="roundRect">
              <a:avLst/>
            </a:prstGeom>
            <a:solidFill>
              <a:schemeClr val="accent1">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1" name="TextBox 10">
              <a:extLst>
                <a:ext uri="{FF2B5EF4-FFF2-40B4-BE49-F238E27FC236}">
                  <a16:creationId xmlns:a16="http://schemas.microsoft.com/office/drawing/2014/main" id="{0D385481-F870-D2BC-257B-571EE7AF09BE}"/>
                </a:ext>
              </a:extLst>
            </xdr:cNvPr>
            <xdr:cNvSpPr txBox="1"/>
          </xdr:nvSpPr>
          <xdr:spPr>
            <a:xfrm>
              <a:off x="1051560" y="1615440"/>
              <a:ext cx="1196340" cy="2514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1">
                  <a:solidFill>
                    <a:schemeClr val="accent1">
                      <a:lumMod val="75000"/>
                    </a:schemeClr>
                  </a:solidFill>
                </a:rPr>
                <a:t>TOTAL SALES</a:t>
              </a:r>
            </a:p>
          </xdr:txBody>
        </xdr:sp>
        <xdr:sp macro="" textlink="SalesData!K2">
          <xdr:nvSpPr>
            <xdr:cNvPr id="12" name="TextBox 11">
              <a:extLst>
                <a:ext uri="{FF2B5EF4-FFF2-40B4-BE49-F238E27FC236}">
                  <a16:creationId xmlns:a16="http://schemas.microsoft.com/office/drawing/2014/main" id="{E7B9DFA3-6F7E-9EA0-AE83-70AF0C1C5D5E}"/>
                </a:ext>
              </a:extLst>
            </xdr:cNvPr>
            <xdr:cNvSpPr txBox="1"/>
          </xdr:nvSpPr>
          <xdr:spPr>
            <a:xfrm>
              <a:off x="990600" y="1988820"/>
              <a:ext cx="1394460" cy="2819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F2DD0BD-6605-4953-AD60-84E10AFCDAFB}" type="TxLink">
                <a:rPr lang="en-US" sz="1400" b="1" i="0" u="none" strike="noStrike">
                  <a:solidFill>
                    <a:schemeClr val="accent1">
                      <a:lumMod val="75000"/>
                    </a:schemeClr>
                  </a:solidFill>
                  <a:latin typeface="Aptos Narrow"/>
                </a:rPr>
                <a:pPr algn="ctr"/>
                <a:t> Rs. 1,29,44,500 </a:t>
              </a:fld>
              <a:endParaRPr lang="en-IN" sz="1400" b="1">
                <a:solidFill>
                  <a:schemeClr val="accent1">
                    <a:lumMod val="75000"/>
                  </a:schemeClr>
                </a:solidFill>
              </a:endParaRPr>
            </a:p>
          </xdr:txBody>
        </xdr:sp>
      </xdr:grpSp>
      <xdr:grpSp>
        <xdr:nvGrpSpPr>
          <xdr:cNvPr id="27" name="Group 26">
            <a:extLst>
              <a:ext uri="{FF2B5EF4-FFF2-40B4-BE49-F238E27FC236}">
                <a16:creationId xmlns:a16="http://schemas.microsoft.com/office/drawing/2014/main" id="{3B8CBCBE-A78A-41CC-B56C-1D44CDEA32AF}"/>
              </a:ext>
            </a:extLst>
          </xdr:cNvPr>
          <xdr:cNvGrpSpPr/>
        </xdr:nvGrpSpPr>
        <xdr:grpSpPr>
          <a:xfrm>
            <a:off x="2991458" y="1459374"/>
            <a:ext cx="2446020" cy="923243"/>
            <a:chOff x="126338" y="1444134"/>
            <a:chExt cx="2446020" cy="923243"/>
          </a:xfrm>
        </xdr:grpSpPr>
        <xdr:sp macro="" textlink="">
          <xdr:nvSpPr>
            <xdr:cNvPr id="28" name="Rectangle: Rounded Corners 27">
              <a:extLst>
                <a:ext uri="{FF2B5EF4-FFF2-40B4-BE49-F238E27FC236}">
                  <a16:creationId xmlns:a16="http://schemas.microsoft.com/office/drawing/2014/main" id="{C34F3C0F-E319-EB44-51E0-470EC7B6A3AA}"/>
                </a:ext>
              </a:extLst>
            </xdr:cNvPr>
            <xdr:cNvSpPr/>
          </xdr:nvSpPr>
          <xdr:spPr>
            <a:xfrm>
              <a:off x="126338" y="1444134"/>
              <a:ext cx="2446020" cy="923243"/>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29" name="Rectangle: Rounded Corners 28">
              <a:extLst>
                <a:ext uri="{FF2B5EF4-FFF2-40B4-BE49-F238E27FC236}">
                  <a16:creationId xmlns:a16="http://schemas.microsoft.com/office/drawing/2014/main" id="{D6343936-8C74-324D-A535-3AA0218DF13B}"/>
                </a:ext>
              </a:extLst>
            </xdr:cNvPr>
            <xdr:cNvSpPr/>
          </xdr:nvSpPr>
          <xdr:spPr>
            <a:xfrm rot="5400000">
              <a:off x="87630" y="1493670"/>
              <a:ext cx="914400" cy="815340"/>
            </a:xfrm>
            <a:prstGeom prst="roundRect">
              <a:avLst/>
            </a:prstGeom>
            <a:solidFill>
              <a:schemeClr val="accent1">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30" name="TextBox 29">
              <a:extLst>
                <a:ext uri="{FF2B5EF4-FFF2-40B4-BE49-F238E27FC236}">
                  <a16:creationId xmlns:a16="http://schemas.microsoft.com/office/drawing/2014/main" id="{30B86D89-A572-D7A9-28D9-A69818521118}"/>
                </a:ext>
              </a:extLst>
            </xdr:cNvPr>
            <xdr:cNvSpPr txBox="1"/>
          </xdr:nvSpPr>
          <xdr:spPr>
            <a:xfrm>
              <a:off x="1016330" y="1615440"/>
              <a:ext cx="1424940" cy="2362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1">
                  <a:solidFill>
                    <a:schemeClr val="accent1">
                      <a:lumMod val="75000"/>
                    </a:schemeClr>
                  </a:solidFill>
                </a:rPr>
                <a:t>AVERAGE SALES</a:t>
              </a:r>
            </a:p>
          </xdr:txBody>
        </xdr:sp>
        <xdr:sp macro="" textlink="SalesData!K11">
          <xdr:nvSpPr>
            <xdr:cNvPr id="31" name="TextBox 30">
              <a:extLst>
                <a:ext uri="{FF2B5EF4-FFF2-40B4-BE49-F238E27FC236}">
                  <a16:creationId xmlns:a16="http://schemas.microsoft.com/office/drawing/2014/main" id="{FA560FB2-90DA-84A8-3B18-B53A7BCD7F42}"/>
                </a:ext>
              </a:extLst>
            </xdr:cNvPr>
            <xdr:cNvSpPr txBox="1"/>
          </xdr:nvSpPr>
          <xdr:spPr>
            <a:xfrm>
              <a:off x="1136262" y="2019366"/>
              <a:ext cx="1150620" cy="228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09C8E68-02E3-466F-9639-8F81EC2CD43E}" type="TxLink">
                <a:rPr lang="en-US" sz="1400" b="1" i="0" u="none" strike="noStrike">
                  <a:solidFill>
                    <a:schemeClr val="accent1">
                      <a:lumMod val="75000"/>
                    </a:schemeClr>
                  </a:solidFill>
                  <a:latin typeface="Aptos Narrow"/>
                </a:rPr>
                <a:pPr algn="ctr"/>
                <a:t> Rs. 2,58,890 </a:t>
              </a:fld>
              <a:endParaRPr lang="en-IN" sz="1100" b="1">
                <a:solidFill>
                  <a:schemeClr val="accent1">
                    <a:lumMod val="75000"/>
                  </a:schemeClr>
                </a:solidFill>
              </a:endParaRPr>
            </a:p>
          </xdr:txBody>
        </xdr:sp>
      </xdr:grpSp>
      <xdr:grpSp>
        <xdr:nvGrpSpPr>
          <xdr:cNvPr id="32" name="Group 31">
            <a:extLst>
              <a:ext uri="{FF2B5EF4-FFF2-40B4-BE49-F238E27FC236}">
                <a16:creationId xmlns:a16="http://schemas.microsoft.com/office/drawing/2014/main" id="{DB22B9A9-685B-4F85-8007-6156DD075DAB}"/>
              </a:ext>
            </a:extLst>
          </xdr:cNvPr>
          <xdr:cNvGrpSpPr/>
        </xdr:nvGrpSpPr>
        <xdr:grpSpPr>
          <a:xfrm>
            <a:off x="8717280" y="1470660"/>
            <a:ext cx="2430780" cy="922020"/>
            <a:chOff x="7620" y="1463040"/>
            <a:chExt cx="2430780" cy="922020"/>
          </a:xfrm>
        </xdr:grpSpPr>
        <xdr:sp macro="" textlink="">
          <xdr:nvSpPr>
            <xdr:cNvPr id="33" name="Rectangle: Rounded Corners 32">
              <a:extLst>
                <a:ext uri="{FF2B5EF4-FFF2-40B4-BE49-F238E27FC236}">
                  <a16:creationId xmlns:a16="http://schemas.microsoft.com/office/drawing/2014/main" id="{571FDA2E-E052-A25B-D541-6155512D0FFA}"/>
                </a:ext>
              </a:extLst>
            </xdr:cNvPr>
            <xdr:cNvSpPr/>
          </xdr:nvSpPr>
          <xdr:spPr>
            <a:xfrm>
              <a:off x="7620" y="1463040"/>
              <a:ext cx="2430780" cy="92202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34" name="Rectangle: Rounded Corners 33">
              <a:extLst>
                <a:ext uri="{FF2B5EF4-FFF2-40B4-BE49-F238E27FC236}">
                  <a16:creationId xmlns:a16="http://schemas.microsoft.com/office/drawing/2014/main" id="{9819BCEA-3E82-40A2-ED27-BFC856821814}"/>
                </a:ext>
              </a:extLst>
            </xdr:cNvPr>
            <xdr:cNvSpPr/>
          </xdr:nvSpPr>
          <xdr:spPr>
            <a:xfrm rot="5400000">
              <a:off x="19050" y="1466850"/>
              <a:ext cx="914400" cy="922020"/>
            </a:xfrm>
            <a:prstGeom prst="roundRect">
              <a:avLst/>
            </a:prstGeom>
            <a:solidFill>
              <a:schemeClr val="accent1">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35" name="TextBox 34">
              <a:extLst>
                <a:ext uri="{FF2B5EF4-FFF2-40B4-BE49-F238E27FC236}">
                  <a16:creationId xmlns:a16="http://schemas.microsoft.com/office/drawing/2014/main" id="{A62B229F-184E-CD08-2FC4-F47A4B9DB782}"/>
                </a:ext>
              </a:extLst>
            </xdr:cNvPr>
            <xdr:cNvSpPr txBox="1"/>
          </xdr:nvSpPr>
          <xdr:spPr>
            <a:xfrm>
              <a:off x="1089660" y="1630680"/>
              <a:ext cx="1112520" cy="2514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1">
                  <a:solidFill>
                    <a:schemeClr val="accent1">
                      <a:lumMod val="75000"/>
                    </a:schemeClr>
                  </a:solidFill>
                </a:rPr>
                <a:t>PROFIT</a:t>
              </a:r>
            </a:p>
          </xdr:txBody>
        </xdr:sp>
        <xdr:sp macro="" textlink="SalesData!K8">
          <xdr:nvSpPr>
            <xdr:cNvPr id="36" name="TextBox 35">
              <a:extLst>
                <a:ext uri="{FF2B5EF4-FFF2-40B4-BE49-F238E27FC236}">
                  <a16:creationId xmlns:a16="http://schemas.microsoft.com/office/drawing/2014/main" id="{4674FA4C-C7E3-5068-A953-9FF70D410FE3}"/>
                </a:ext>
              </a:extLst>
            </xdr:cNvPr>
            <xdr:cNvSpPr txBox="1"/>
          </xdr:nvSpPr>
          <xdr:spPr>
            <a:xfrm>
              <a:off x="1036320" y="2004060"/>
              <a:ext cx="1226820" cy="2362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F154F6C-647E-49AB-BCD5-548283E50447}" type="TxLink">
                <a:rPr lang="en-US" sz="1400" b="1" i="0" u="none" strike="noStrike">
                  <a:solidFill>
                    <a:schemeClr val="accent1">
                      <a:lumMod val="75000"/>
                    </a:schemeClr>
                  </a:solidFill>
                  <a:latin typeface="Aptos Narrow"/>
                </a:rPr>
                <a:pPr algn="ctr"/>
                <a:t> Rs. 38,34,400 </a:t>
              </a:fld>
              <a:endParaRPr lang="en-IN" sz="1100" b="1">
                <a:solidFill>
                  <a:schemeClr val="accent1">
                    <a:lumMod val="75000"/>
                  </a:schemeClr>
                </a:solidFill>
              </a:endParaRPr>
            </a:p>
          </xdr:txBody>
        </xdr:sp>
      </xdr:grpSp>
      <xdr:grpSp>
        <xdr:nvGrpSpPr>
          <xdr:cNvPr id="37" name="Group 36">
            <a:extLst>
              <a:ext uri="{FF2B5EF4-FFF2-40B4-BE49-F238E27FC236}">
                <a16:creationId xmlns:a16="http://schemas.microsoft.com/office/drawing/2014/main" id="{6A1CF750-7D0F-424C-92FB-1DECD3BB6DD5}"/>
              </a:ext>
            </a:extLst>
          </xdr:cNvPr>
          <xdr:cNvGrpSpPr/>
        </xdr:nvGrpSpPr>
        <xdr:grpSpPr>
          <a:xfrm>
            <a:off x="5852160" y="1460596"/>
            <a:ext cx="2430780" cy="922022"/>
            <a:chOff x="38100" y="1445356"/>
            <a:chExt cx="2430780" cy="922022"/>
          </a:xfrm>
        </xdr:grpSpPr>
        <xdr:sp macro="" textlink="">
          <xdr:nvSpPr>
            <xdr:cNvPr id="38" name="Rectangle: Rounded Corners 37">
              <a:extLst>
                <a:ext uri="{FF2B5EF4-FFF2-40B4-BE49-F238E27FC236}">
                  <a16:creationId xmlns:a16="http://schemas.microsoft.com/office/drawing/2014/main" id="{35CA1EE2-D815-D28D-440F-09CB4330734A}"/>
                </a:ext>
              </a:extLst>
            </xdr:cNvPr>
            <xdr:cNvSpPr/>
          </xdr:nvSpPr>
          <xdr:spPr>
            <a:xfrm>
              <a:off x="38100" y="1445356"/>
              <a:ext cx="2430780" cy="92202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39" name="Rectangle: Rounded Corners 38">
              <a:extLst>
                <a:ext uri="{FF2B5EF4-FFF2-40B4-BE49-F238E27FC236}">
                  <a16:creationId xmlns:a16="http://schemas.microsoft.com/office/drawing/2014/main" id="{9E27272E-D0EF-06A5-6E54-A6143ACEC0F8}"/>
                </a:ext>
              </a:extLst>
            </xdr:cNvPr>
            <xdr:cNvSpPr/>
          </xdr:nvSpPr>
          <xdr:spPr>
            <a:xfrm rot="5400000">
              <a:off x="11430" y="1487268"/>
              <a:ext cx="914400" cy="845819"/>
            </a:xfrm>
            <a:prstGeom prst="roundRect">
              <a:avLst/>
            </a:prstGeom>
            <a:solidFill>
              <a:schemeClr val="accent1">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40" name="TextBox 39">
              <a:extLst>
                <a:ext uri="{FF2B5EF4-FFF2-40B4-BE49-F238E27FC236}">
                  <a16:creationId xmlns:a16="http://schemas.microsoft.com/office/drawing/2014/main" id="{98EA4E8D-9FFE-E7D8-3964-C09D3B4C5CE0}"/>
                </a:ext>
              </a:extLst>
            </xdr:cNvPr>
            <xdr:cNvSpPr txBox="1"/>
          </xdr:nvSpPr>
          <xdr:spPr>
            <a:xfrm>
              <a:off x="1051560" y="1615440"/>
              <a:ext cx="1196340" cy="2514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1">
                  <a:solidFill>
                    <a:schemeClr val="accent1">
                      <a:lumMod val="75000"/>
                    </a:schemeClr>
                  </a:solidFill>
                </a:rPr>
                <a:t>UNITS</a:t>
              </a:r>
              <a:r>
                <a:rPr lang="en-IN" sz="1400" b="1" baseline="0">
                  <a:solidFill>
                    <a:schemeClr val="accent1">
                      <a:lumMod val="75000"/>
                    </a:schemeClr>
                  </a:solidFill>
                </a:rPr>
                <a:t> SOLD</a:t>
              </a:r>
              <a:endParaRPr lang="en-IN" sz="1400" b="1">
                <a:solidFill>
                  <a:schemeClr val="accent1">
                    <a:lumMod val="75000"/>
                  </a:schemeClr>
                </a:solidFill>
              </a:endParaRPr>
            </a:p>
          </xdr:txBody>
        </xdr:sp>
        <xdr:sp macro="" textlink="SalesData!K5">
          <xdr:nvSpPr>
            <xdr:cNvPr id="41" name="TextBox 40">
              <a:extLst>
                <a:ext uri="{FF2B5EF4-FFF2-40B4-BE49-F238E27FC236}">
                  <a16:creationId xmlns:a16="http://schemas.microsoft.com/office/drawing/2014/main" id="{ED8C9622-558A-FB93-7134-8BC4F88BFB3B}"/>
                </a:ext>
              </a:extLst>
            </xdr:cNvPr>
            <xdr:cNvSpPr txBox="1"/>
          </xdr:nvSpPr>
          <xdr:spPr>
            <a:xfrm>
              <a:off x="1074420" y="2034540"/>
              <a:ext cx="1150620" cy="228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25DED1A-84B6-408C-BC07-D27F22DA7425}" type="TxLink">
                <a:rPr lang="en-US" sz="1400" b="1" i="0" u="none" strike="noStrike">
                  <a:solidFill>
                    <a:schemeClr val="accent1">
                      <a:lumMod val="75000"/>
                    </a:schemeClr>
                  </a:solidFill>
                  <a:latin typeface="Aptos Narrow"/>
                </a:rPr>
                <a:pPr algn="ctr"/>
                <a:t>4705</a:t>
              </a:fld>
              <a:endParaRPr lang="en-IN" sz="1100" b="1">
                <a:solidFill>
                  <a:schemeClr val="accent1">
                    <a:lumMod val="75000"/>
                  </a:schemeClr>
                </a:solidFill>
              </a:endParaRPr>
            </a:p>
          </xdr:txBody>
        </xdr:sp>
      </xdr:grpSp>
      <xdr:pic>
        <xdr:nvPicPr>
          <xdr:cNvPr id="47" name="Graphic 46" descr="Coins">
            <a:extLst>
              <a:ext uri="{FF2B5EF4-FFF2-40B4-BE49-F238E27FC236}">
                <a16:creationId xmlns:a16="http://schemas.microsoft.com/office/drawing/2014/main" id="{BD3EA66E-4347-7291-A0D9-6DE9789A24FA}"/>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5935980" y="1582516"/>
            <a:ext cx="720000" cy="720000"/>
          </a:xfrm>
          <a:prstGeom prst="rect">
            <a:avLst/>
          </a:prstGeom>
        </xdr:spPr>
      </xdr:pic>
      <xdr:pic>
        <xdr:nvPicPr>
          <xdr:cNvPr id="49" name="Graphic 48" descr="Money">
            <a:extLst>
              <a:ext uri="{FF2B5EF4-FFF2-40B4-BE49-F238E27FC236}">
                <a16:creationId xmlns:a16="http://schemas.microsoft.com/office/drawing/2014/main" id="{EB68A756-4792-ADDA-EADB-D74492E21723}"/>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3053220" y="1527998"/>
            <a:ext cx="720000" cy="720001"/>
          </a:xfrm>
          <a:prstGeom prst="rect">
            <a:avLst/>
          </a:prstGeom>
        </xdr:spPr>
      </xdr:pic>
      <xdr:pic>
        <xdr:nvPicPr>
          <xdr:cNvPr id="51" name="Graphic 50" descr="Rupee">
            <a:extLst>
              <a:ext uri="{FF2B5EF4-FFF2-40B4-BE49-F238E27FC236}">
                <a16:creationId xmlns:a16="http://schemas.microsoft.com/office/drawing/2014/main" id="{5139C8FE-82EC-4002-E88A-B2DDD2AEAD58}"/>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193320" y="1590368"/>
            <a:ext cx="720000" cy="720000"/>
          </a:xfrm>
          <a:prstGeom prst="rect">
            <a:avLst/>
          </a:prstGeom>
        </xdr:spPr>
      </xdr:pic>
      <xdr:pic>
        <xdr:nvPicPr>
          <xdr:cNvPr id="53" name="Graphic 52" descr="Gold bars">
            <a:extLst>
              <a:ext uri="{FF2B5EF4-FFF2-40B4-BE49-F238E27FC236}">
                <a16:creationId xmlns:a16="http://schemas.microsoft.com/office/drawing/2014/main" id="{D8442C62-54DB-C55E-06B1-3BA42EC0B065}"/>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8824380" y="1570140"/>
            <a:ext cx="720000" cy="720000"/>
          </a:xfrm>
          <a:prstGeom prst="rect">
            <a:avLst/>
          </a:prstGeom>
        </xdr:spPr>
      </xdr:pic>
    </xdr:grpSp>
    <xdr:clientData/>
  </xdr:twoCellAnchor>
  <xdr:twoCellAnchor>
    <xdr:from>
      <xdr:col>0</xdr:col>
      <xdr:colOff>0</xdr:colOff>
      <xdr:row>0</xdr:row>
      <xdr:rowOff>15240</xdr:rowOff>
    </xdr:from>
    <xdr:to>
      <xdr:col>24</xdr:col>
      <xdr:colOff>327660</xdr:colOff>
      <xdr:row>5</xdr:row>
      <xdr:rowOff>99060</xdr:rowOff>
    </xdr:to>
    <xdr:grpSp>
      <xdr:nvGrpSpPr>
        <xdr:cNvPr id="58" name="Group 57">
          <a:extLst>
            <a:ext uri="{FF2B5EF4-FFF2-40B4-BE49-F238E27FC236}">
              <a16:creationId xmlns:a16="http://schemas.microsoft.com/office/drawing/2014/main" id="{0753458B-DF7E-2C8A-E810-0E0B00211FBD}"/>
            </a:ext>
          </a:extLst>
        </xdr:cNvPr>
        <xdr:cNvGrpSpPr/>
      </xdr:nvGrpSpPr>
      <xdr:grpSpPr>
        <a:xfrm>
          <a:off x="0" y="15240"/>
          <a:ext cx="14958060" cy="998220"/>
          <a:chOff x="15240" y="7620"/>
          <a:chExt cx="14165580" cy="1260377"/>
        </a:xfrm>
      </xdr:grpSpPr>
      <xdr:sp macro="" textlink="">
        <xdr:nvSpPr>
          <xdr:cNvPr id="2" name="Rectangle: Rounded Corners 1">
            <a:extLst>
              <a:ext uri="{FF2B5EF4-FFF2-40B4-BE49-F238E27FC236}">
                <a16:creationId xmlns:a16="http://schemas.microsoft.com/office/drawing/2014/main" id="{89048315-323F-EB77-D779-6D429B6312A3}"/>
              </a:ext>
            </a:extLst>
          </xdr:cNvPr>
          <xdr:cNvSpPr/>
        </xdr:nvSpPr>
        <xdr:spPr>
          <a:xfrm>
            <a:off x="15240" y="7620"/>
            <a:ext cx="14165580" cy="1260377"/>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42" name="Rectangle: Rounded Corners 41">
            <a:extLst>
              <a:ext uri="{FF2B5EF4-FFF2-40B4-BE49-F238E27FC236}">
                <a16:creationId xmlns:a16="http://schemas.microsoft.com/office/drawing/2014/main" id="{1A47A43A-8CDE-4649-8289-88E845793FA0}"/>
              </a:ext>
            </a:extLst>
          </xdr:cNvPr>
          <xdr:cNvSpPr/>
        </xdr:nvSpPr>
        <xdr:spPr>
          <a:xfrm>
            <a:off x="152400" y="114298"/>
            <a:ext cx="13921740" cy="1028555"/>
          </a:xfrm>
          <a:prstGeom prst="roundRect">
            <a:avLst/>
          </a:prstGeom>
          <a:solidFill>
            <a:schemeClr val="accent1">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4400" b="1">
                <a:solidFill>
                  <a:schemeClr val="accent1">
                    <a:lumMod val="60000"/>
                    <a:lumOff val="40000"/>
                  </a:schemeClr>
                </a:solidFill>
                <a:latin typeface="Algerian" panose="04020705040A02060702" pitchFamily="82" charset="0"/>
              </a:rPr>
              <a:t>Stock STatus DASHBOARD</a:t>
            </a:r>
          </a:p>
        </xdr:txBody>
      </xdr:sp>
      <xdr:pic>
        <xdr:nvPicPr>
          <xdr:cNvPr id="54" name="Picture 53" descr="Stock icons for free download | Freepik">
            <a:extLst>
              <a:ext uri="{FF2B5EF4-FFF2-40B4-BE49-F238E27FC236}">
                <a16:creationId xmlns:a16="http://schemas.microsoft.com/office/drawing/2014/main" id="{3B2E286B-5A9D-B341-6EBC-83EC7D002C0E}"/>
              </a:ext>
            </a:extLst>
          </xdr:cNvPr>
          <xdr:cNvPicPr>
            <a:picLocks noChangeAspect="1" noChangeArrowheads="1"/>
          </xdr:cNvPicPr>
        </xdr:nvPicPr>
        <xdr:blipFill>
          <a:blip xmlns:r="http://schemas.openxmlformats.org/officeDocument/2006/relationships" r:embed="rId10">
            <a:duotone>
              <a:srgbClr val="549E39">
                <a:shade val="45000"/>
                <a:satMod val="135000"/>
              </a:srgbClr>
              <a:prstClr val="white"/>
            </a:duotone>
            <a:extLst>
              <a:ext uri="{BEBA8EAE-BF5A-486C-A8C5-ECC9F3942E4B}">
                <a14:imgProps xmlns:a14="http://schemas.microsoft.com/office/drawing/2010/main">
                  <a14:imgLayer r:embed="rId11">
                    <a14:imgEffect>
                      <a14:backgroundRemoval t="9778" b="89778" l="8000" r="92444">
                        <a14:foregroundMark x1="11111" y1="28000" x2="9778" y2="28000"/>
                        <a14:foregroundMark x1="8000" y1="28000" x2="8000" y2="28000"/>
                        <a14:foregroundMark x1="8000" y1="87556" x2="8000" y2="87556"/>
                        <a14:foregroundMark x1="92444" y1="85778" x2="92444" y2="85778"/>
                        <a14:foregroundMark x1="92444" y1="28444" x2="92444" y2="28444"/>
                        <a14:foregroundMark x1="50222" y1="9778" x2="50222" y2="9778"/>
                      </a14:backgroundRemoval>
                    </a14:imgEffect>
                  </a14:imgLayer>
                </a14:imgProps>
              </a:ext>
              <a:ext uri="{28A0092B-C50C-407E-A947-70E740481C1C}">
                <a14:useLocalDpi xmlns:a14="http://schemas.microsoft.com/office/drawing/2010/main" val="0"/>
              </a:ext>
            </a:extLst>
          </a:blip>
          <a:srcRect/>
          <a:stretch>
            <a:fillRect/>
          </a:stretch>
        </xdr:blipFill>
        <xdr:spPr bwMode="auto">
          <a:xfrm>
            <a:off x="2560320" y="99739"/>
            <a:ext cx="990600" cy="1076463"/>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twoCellAnchor editAs="oneCell">
    <xdr:from>
      <xdr:col>0</xdr:col>
      <xdr:colOff>0</xdr:colOff>
      <xdr:row>25</xdr:row>
      <xdr:rowOff>3663</xdr:rowOff>
    </xdr:from>
    <xdr:to>
      <xdr:col>3</xdr:col>
      <xdr:colOff>0</xdr:colOff>
      <xdr:row>42</xdr:row>
      <xdr:rowOff>88158</xdr:rowOff>
    </xdr:to>
    <mc:AlternateContent xmlns:mc="http://schemas.openxmlformats.org/markup-compatibility/2006">
      <mc:Choice xmlns:a14="http://schemas.microsoft.com/office/drawing/2010/main" Requires="a14">
        <xdr:graphicFrame macro="">
          <xdr:nvGraphicFramePr>
            <xdr:cNvPr id="55" name="Sales Person 1">
              <a:extLst>
                <a:ext uri="{FF2B5EF4-FFF2-40B4-BE49-F238E27FC236}">
                  <a16:creationId xmlns:a16="http://schemas.microsoft.com/office/drawing/2014/main" id="{710752B7-6F60-4FEF-970F-DA945AB85999}"/>
                </a:ext>
              </a:extLst>
            </xdr:cNvPr>
            <xdr:cNvGraphicFramePr/>
          </xdr:nvGraphicFramePr>
          <xdr:xfrm>
            <a:off x="0" y="0"/>
            <a:ext cx="0" cy="0"/>
          </xdr:xfrm>
          <a:graphic>
            <a:graphicData uri="http://schemas.microsoft.com/office/drawing/2010/slicer">
              <sle:slicer xmlns:sle="http://schemas.microsoft.com/office/drawing/2010/slicer" name="Sales Person 1"/>
            </a:graphicData>
          </a:graphic>
        </xdr:graphicFrame>
      </mc:Choice>
      <mc:Fallback>
        <xdr:sp macro="" textlink="">
          <xdr:nvSpPr>
            <xdr:cNvPr id="0" name=""/>
            <xdr:cNvSpPr>
              <a:spLocks noTextEdit="1"/>
            </xdr:cNvSpPr>
          </xdr:nvSpPr>
          <xdr:spPr>
            <a:xfrm>
              <a:off x="0" y="4575663"/>
              <a:ext cx="1828800" cy="319345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190500</xdr:colOff>
      <xdr:row>6</xdr:row>
      <xdr:rowOff>15241</xdr:rowOff>
    </xdr:from>
    <xdr:to>
      <xdr:col>23</xdr:col>
      <xdr:colOff>266700</xdr:colOff>
      <xdr:row>10</xdr:row>
      <xdr:rowOff>22861</xdr:rowOff>
    </xdr:to>
    <mc:AlternateContent xmlns:mc="http://schemas.openxmlformats.org/markup-compatibility/2006">
      <mc:Choice xmlns:a14="http://schemas.microsoft.com/office/drawing/2010/main" Requires="a14">
        <xdr:graphicFrame macro="">
          <xdr:nvGraphicFramePr>
            <xdr:cNvPr id="56" name="Region 1">
              <a:extLst>
                <a:ext uri="{FF2B5EF4-FFF2-40B4-BE49-F238E27FC236}">
                  <a16:creationId xmlns:a16="http://schemas.microsoft.com/office/drawing/2014/main" id="{FC80D3B0-A822-4918-9998-42B351949559}"/>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11772900" y="1112521"/>
              <a:ext cx="2514600" cy="7391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100207</xdr:rowOff>
    </xdr:from>
    <xdr:to>
      <xdr:col>3</xdr:col>
      <xdr:colOff>0</xdr:colOff>
      <xdr:row>24</xdr:row>
      <xdr:rowOff>68580</xdr:rowOff>
    </xdr:to>
    <mc:AlternateContent xmlns:mc="http://schemas.openxmlformats.org/markup-compatibility/2006">
      <mc:Choice xmlns:a14="http://schemas.microsoft.com/office/drawing/2010/main" Requires="a14">
        <xdr:graphicFrame macro="">
          <xdr:nvGraphicFramePr>
            <xdr:cNvPr id="57" name="Product 1">
              <a:extLst>
                <a:ext uri="{FF2B5EF4-FFF2-40B4-BE49-F238E27FC236}">
                  <a16:creationId xmlns:a16="http://schemas.microsoft.com/office/drawing/2014/main" id="{AFBA569E-02CE-4DF3-A3F8-B1A4887CE4FA}"/>
                </a:ext>
              </a:extLst>
            </xdr:cNvPr>
            <xdr:cNvGraphicFramePr/>
          </xdr:nvGraphicFramePr>
          <xdr:xfrm>
            <a:off x="0" y="0"/>
            <a:ext cx="0" cy="0"/>
          </xdr:xfrm>
          <a:graphic>
            <a:graphicData uri="http://schemas.microsoft.com/office/drawing/2010/slicer">
              <sle:slicer xmlns:sle="http://schemas.microsoft.com/office/drawing/2010/slicer" name="Product 1"/>
            </a:graphicData>
          </a:graphic>
        </xdr:graphicFrame>
      </mc:Choice>
      <mc:Fallback>
        <xdr:sp macro="" textlink="">
          <xdr:nvSpPr>
            <xdr:cNvPr id="0" name=""/>
            <xdr:cNvSpPr>
              <a:spLocks noTextEdit="1"/>
            </xdr:cNvSpPr>
          </xdr:nvSpPr>
          <xdr:spPr>
            <a:xfrm>
              <a:off x="0" y="2111887"/>
              <a:ext cx="1828800" cy="234581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0</xdr:colOff>
      <xdr:row>10</xdr:row>
      <xdr:rowOff>15240</xdr:rowOff>
    </xdr:from>
    <xdr:to>
      <xdr:col>12</xdr:col>
      <xdr:colOff>327660</xdr:colOff>
      <xdr:row>26</xdr:row>
      <xdr:rowOff>60960</xdr:rowOff>
    </xdr:to>
    <xdr:sp macro="" textlink="">
      <xdr:nvSpPr>
        <xdr:cNvPr id="62" name="Rectangle: Rounded Corners 61">
          <a:extLst>
            <a:ext uri="{FF2B5EF4-FFF2-40B4-BE49-F238E27FC236}">
              <a16:creationId xmlns:a16="http://schemas.microsoft.com/office/drawing/2014/main" id="{C628DA75-16E9-08F7-B2FA-9F82E1F551F7}"/>
            </a:ext>
          </a:extLst>
        </xdr:cNvPr>
        <xdr:cNvSpPr/>
      </xdr:nvSpPr>
      <xdr:spPr>
        <a:xfrm>
          <a:off x="1828800" y="1844040"/>
          <a:ext cx="5814060" cy="29718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200" b="1">
            <a:solidFill>
              <a:schemeClr val="accent2">
                <a:lumMod val="60000"/>
                <a:lumOff val="40000"/>
              </a:schemeClr>
            </a:solidFill>
          </a:endParaRPr>
        </a:p>
      </xdr:txBody>
    </xdr:sp>
    <xdr:clientData/>
  </xdr:twoCellAnchor>
  <xdr:twoCellAnchor>
    <xdr:from>
      <xdr:col>3</xdr:col>
      <xdr:colOff>7620</xdr:colOff>
      <xdr:row>26</xdr:row>
      <xdr:rowOff>83820</xdr:rowOff>
    </xdr:from>
    <xdr:to>
      <xdr:col>12</xdr:col>
      <xdr:colOff>342900</xdr:colOff>
      <xdr:row>42</xdr:row>
      <xdr:rowOff>160020</xdr:rowOff>
    </xdr:to>
    <xdr:grpSp>
      <xdr:nvGrpSpPr>
        <xdr:cNvPr id="81" name="Group 80">
          <a:extLst>
            <a:ext uri="{FF2B5EF4-FFF2-40B4-BE49-F238E27FC236}">
              <a16:creationId xmlns:a16="http://schemas.microsoft.com/office/drawing/2014/main" id="{B705473D-D9CB-7153-599C-F7D27193922E}"/>
            </a:ext>
          </a:extLst>
        </xdr:cNvPr>
        <xdr:cNvGrpSpPr/>
      </xdr:nvGrpSpPr>
      <xdr:grpSpPr>
        <a:xfrm>
          <a:off x="1836420" y="4838700"/>
          <a:ext cx="5821680" cy="3002280"/>
          <a:chOff x="1836420" y="4838700"/>
          <a:chExt cx="5821680" cy="2849880"/>
        </a:xfrm>
      </xdr:grpSpPr>
      <xdr:sp macro="" textlink="">
        <xdr:nvSpPr>
          <xdr:cNvPr id="66" name="Rectangle: Rounded Corners 65">
            <a:extLst>
              <a:ext uri="{FF2B5EF4-FFF2-40B4-BE49-F238E27FC236}">
                <a16:creationId xmlns:a16="http://schemas.microsoft.com/office/drawing/2014/main" id="{AECDB2BD-997A-A1E7-622B-757AA522013B}"/>
              </a:ext>
            </a:extLst>
          </xdr:cNvPr>
          <xdr:cNvSpPr/>
        </xdr:nvSpPr>
        <xdr:spPr>
          <a:xfrm>
            <a:off x="1836420" y="4838700"/>
            <a:ext cx="5821680" cy="284988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200" b="1">
              <a:solidFill>
                <a:schemeClr val="accent2">
                  <a:lumMod val="60000"/>
                  <a:lumOff val="40000"/>
                </a:schemeClr>
              </a:solidFill>
            </a:endParaRPr>
          </a:p>
        </xdr:txBody>
      </xdr:sp>
      <xdr:sp macro="" textlink="">
        <xdr:nvSpPr>
          <xdr:cNvPr id="72" name="Rectangle: Rounded Corners 71">
            <a:extLst>
              <a:ext uri="{FF2B5EF4-FFF2-40B4-BE49-F238E27FC236}">
                <a16:creationId xmlns:a16="http://schemas.microsoft.com/office/drawing/2014/main" id="{44C75D32-0ABB-4A0B-B29B-74DFBB782F18}"/>
              </a:ext>
            </a:extLst>
          </xdr:cNvPr>
          <xdr:cNvSpPr/>
        </xdr:nvSpPr>
        <xdr:spPr>
          <a:xfrm>
            <a:off x="1920240" y="4922520"/>
            <a:ext cx="5631180" cy="2682240"/>
          </a:xfrm>
          <a:prstGeom prst="roundRect">
            <a:avLst/>
          </a:prstGeom>
          <a:solidFill>
            <a:schemeClr val="accent1">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200" b="1">
                <a:solidFill>
                  <a:schemeClr val="accent2">
                    <a:lumMod val="60000"/>
                    <a:lumOff val="40000"/>
                  </a:schemeClr>
                </a:solidFill>
              </a:rPr>
              <a:t>Total</a:t>
            </a:r>
            <a:r>
              <a:rPr lang="en-IN" sz="1200" b="1" baseline="0">
                <a:solidFill>
                  <a:schemeClr val="accent2">
                    <a:lumMod val="60000"/>
                    <a:lumOff val="40000"/>
                  </a:schemeClr>
                </a:solidFill>
              </a:rPr>
              <a:t> Sales by Product</a:t>
            </a:r>
            <a:endParaRPr lang="en-IN" sz="1200" b="1">
              <a:solidFill>
                <a:schemeClr val="accent2">
                  <a:lumMod val="60000"/>
                  <a:lumOff val="40000"/>
                </a:schemeClr>
              </a:solidFill>
            </a:endParaRPr>
          </a:p>
        </xdr:txBody>
      </xdr:sp>
      <xdr:graphicFrame macro="">
        <xdr:nvGraphicFramePr>
          <xdr:cNvPr id="73" name="Chart 72">
            <a:extLst>
              <a:ext uri="{FF2B5EF4-FFF2-40B4-BE49-F238E27FC236}">
                <a16:creationId xmlns:a16="http://schemas.microsoft.com/office/drawing/2014/main" id="{6E6376E4-6257-49FA-AD27-2906F4035B0A}"/>
              </a:ext>
            </a:extLst>
          </xdr:cNvPr>
          <xdr:cNvGraphicFramePr>
            <a:graphicFrameLocks/>
          </xdr:cNvGraphicFramePr>
        </xdr:nvGraphicFramePr>
        <xdr:xfrm>
          <a:off x="2712720" y="5387340"/>
          <a:ext cx="4472940" cy="1996440"/>
        </xdr:xfrm>
        <a:graphic>
          <a:graphicData uri="http://schemas.openxmlformats.org/drawingml/2006/chart">
            <c:chart xmlns:c="http://schemas.openxmlformats.org/drawingml/2006/chart" xmlns:r="http://schemas.openxmlformats.org/officeDocument/2006/relationships" r:id="rId12"/>
          </a:graphicData>
        </a:graphic>
      </xdr:graphicFrame>
    </xdr:grpSp>
    <xdr:clientData/>
  </xdr:twoCellAnchor>
  <xdr:twoCellAnchor>
    <xdr:from>
      <xdr:col>12</xdr:col>
      <xdr:colOff>426720</xdr:colOff>
      <xdr:row>26</xdr:row>
      <xdr:rowOff>76200</xdr:rowOff>
    </xdr:from>
    <xdr:to>
      <xdr:col>23</xdr:col>
      <xdr:colOff>137160</xdr:colOff>
      <xdr:row>42</xdr:row>
      <xdr:rowOff>144780</xdr:rowOff>
    </xdr:to>
    <xdr:grpSp>
      <xdr:nvGrpSpPr>
        <xdr:cNvPr id="82" name="Group 81">
          <a:extLst>
            <a:ext uri="{FF2B5EF4-FFF2-40B4-BE49-F238E27FC236}">
              <a16:creationId xmlns:a16="http://schemas.microsoft.com/office/drawing/2014/main" id="{E72B805C-9C84-9F01-AC64-0233BA0C88A6}"/>
            </a:ext>
          </a:extLst>
        </xdr:cNvPr>
        <xdr:cNvGrpSpPr/>
      </xdr:nvGrpSpPr>
      <xdr:grpSpPr>
        <a:xfrm>
          <a:off x="7741920" y="4831080"/>
          <a:ext cx="6416040" cy="2994660"/>
          <a:chOff x="7741920" y="4617720"/>
          <a:chExt cx="6416040" cy="3063240"/>
        </a:xfrm>
      </xdr:grpSpPr>
      <xdr:sp macro="" textlink="">
        <xdr:nvSpPr>
          <xdr:cNvPr id="67" name="Rectangle: Rounded Corners 66">
            <a:extLst>
              <a:ext uri="{FF2B5EF4-FFF2-40B4-BE49-F238E27FC236}">
                <a16:creationId xmlns:a16="http://schemas.microsoft.com/office/drawing/2014/main" id="{A7CA0B52-D22B-632C-FE9C-0DAFAF464476}"/>
              </a:ext>
            </a:extLst>
          </xdr:cNvPr>
          <xdr:cNvSpPr/>
        </xdr:nvSpPr>
        <xdr:spPr>
          <a:xfrm>
            <a:off x="7741920" y="4617720"/>
            <a:ext cx="6416040" cy="306324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200" b="1">
              <a:solidFill>
                <a:schemeClr val="accent2">
                  <a:lumMod val="60000"/>
                  <a:lumOff val="40000"/>
                </a:schemeClr>
              </a:solidFill>
            </a:endParaRPr>
          </a:p>
        </xdr:txBody>
      </xdr:sp>
      <xdr:sp macro="" textlink="">
        <xdr:nvSpPr>
          <xdr:cNvPr id="74" name="Rectangle: Rounded Corners 73">
            <a:extLst>
              <a:ext uri="{FF2B5EF4-FFF2-40B4-BE49-F238E27FC236}">
                <a16:creationId xmlns:a16="http://schemas.microsoft.com/office/drawing/2014/main" id="{E2D77240-D7AD-4412-97CC-74D8891AC465}"/>
              </a:ext>
            </a:extLst>
          </xdr:cNvPr>
          <xdr:cNvSpPr/>
        </xdr:nvSpPr>
        <xdr:spPr>
          <a:xfrm>
            <a:off x="7850180" y="4707581"/>
            <a:ext cx="6163000" cy="2881939"/>
          </a:xfrm>
          <a:prstGeom prst="roundRect">
            <a:avLst/>
          </a:prstGeom>
          <a:solidFill>
            <a:schemeClr val="accent1">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200" b="1">
                <a:solidFill>
                  <a:schemeClr val="accent2">
                    <a:lumMod val="60000"/>
                    <a:lumOff val="40000"/>
                  </a:schemeClr>
                </a:solidFill>
              </a:rPr>
              <a:t>Total Sales</a:t>
            </a:r>
            <a:r>
              <a:rPr lang="en-IN" sz="1200" b="1" baseline="0">
                <a:solidFill>
                  <a:schemeClr val="accent2">
                    <a:lumMod val="60000"/>
                    <a:lumOff val="40000"/>
                  </a:schemeClr>
                </a:solidFill>
              </a:rPr>
              <a:t> by Sales Person</a:t>
            </a:r>
            <a:endParaRPr lang="en-IN" sz="1200" b="1">
              <a:solidFill>
                <a:schemeClr val="accent2">
                  <a:lumMod val="60000"/>
                  <a:lumOff val="40000"/>
                </a:schemeClr>
              </a:solidFill>
            </a:endParaRPr>
          </a:p>
        </xdr:txBody>
      </xdr:sp>
      <xdr:graphicFrame macro="">
        <xdr:nvGraphicFramePr>
          <xdr:cNvPr id="75" name="Chart 74">
            <a:extLst>
              <a:ext uri="{FF2B5EF4-FFF2-40B4-BE49-F238E27FC236}">
                <a16:creationId xmlns:a16="http://schemas.microsoft.com/office/drawing/2014/main" id="{F1FA4F0D-0C41-4BCD-8B01-64D87A995E71}"/>
              </a:ext>
            </a:extLst>
          </xdr:cNvPr>
          <xdr:cNvGraphicFramePr>
            <a:graphicFrameLocks/>
          </xdr:cNvGraphicFramePr>
        </xdr:nvGraphicFramePr>
        <xdr:xfrm>
          <a:off x="8596940" y="5088581"/>
          <a:ext cx="5082540" cy="2453640"/>
        </xdr:xfrm>
        <a:graphic>
          <a:graphicData uri="http://schemas.openxmlformats.org/drawingml/2006/chart">
            <c:chart xmlns:c="http://schemas.openxmlformats.org/drawingml/2006/chart" xmlns:r="http://schemas.openxmlformats.org/officeDocument/2006/relationships" r:id="rId13"/>
          </a:graphicData>
        </a:graphic>
      </xdr:graphicFrame>
    </xdr:grpSp>
    <xdr:clientData/>
  </xdr:twoCellAnchor>
  <xdr:twoCellAnchor>
    <xdr:from>
      <xdr:col>12</xdr:col>
      <xdr:colOff>411480</xdr:colOff>
      <xdr:row>10</xdr:row>
      <xdr:rowOff>30480</xdr:rowOff>
    </xdr:from>
    <xdr:to>
      <xdr:col>23</xdr:col>
      <xdr:colOff>53340</xdr:colOff>
      <xdr:row>26</xdr:row>
      <xdr:rowOff>45720</xdr:rowOff>
    </xdr:to>
    <xdr:grpSp>
      <xdr:nvGrpSpPr>
        <xdr:cNvPr id="83" name="Group 82">
          <a:extLst>
            <a:ext uri="{FF2B5EF4-FFF2-40B4-BE49-F238E27FC236}">
              <a16:creationId xmlns:a16="http://schemas.microsoft.com/office/drawing/2014/main" id="{43136D8F-64E4-27CC-D4A6-61A31DCC641E}"/>
            </a:ext>
          </a:extLst>
        </xdr:cNvPr>
        <xdr:cNvGrpSpPr/>
      </xdr:nvGrpSpPr>
      <xdr:grpSpPr>
        <a:xfrm>
          <a:off x="7726680" y="1859280"/>
          <a:ext cx="6347460" cy="2941320"/>
          <a:chOff x="7810500" y="1859280"/>
          <a:chExt cx="6347460" cy="2727960"/>
        </a:xfrm>
      </xdr:grpSpPr>
      <xdr:sp macro="" textlink="">
        <xdr:nvSpPr>
          <xdr:cNvPr id="64" name="Rectangle: Rounded Corners 63">
            <a:extLst>
              <a:ext uri="{FF2B5EF4-FFF2-40B4-BE49-F238E27FC236}">
                <a16:creationId xmlns:a16="http://schemas.microsoft.com/office/drawing/2014/main" id="{5DEE5B54-BFEF-2C25-4D6D-D3F4D93E5DEA}"/>
              </a:ext>
            </a:extLst>
          </xdr:cNvPr>
          <xdr:cNvSpPr/>
        </xdr:nvSpPr>
        <xdr:spPr>
          <a:xfrm>
            <a:off x="7810500" y="1859280"/>
            <a:ext cx="6347460" cy="272796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200" b="1">
              <a:solidFill>
                <a:schemeClr val="accent2">
                  <a:lumMod val="60000"/>
                  <a:lumOff val="40000"/>
                </a:schemeClr>
              </a:solidFill>
            </a:endParaRPr>
          </a:p>
        </xdr:txBody>
      </xdr:sp>
      <xdr:sp macro="" textlink="">
        <xdr:nvSpPr>
          <xdr:cNvPr id="76" name="Rectangle: Rounded Corners 75">
            <a:extLst>
              <a:ext uri="{FF2B5EF4-FFF2-40B4-BE49-F238E27FC236}">
                <a16:creationId xmlns:a16="http://schemas.microsoft.com/office/drawing/2014/main" id="{344F04CC-6A49-452B-AB7E-F1DADC4EB477}"/>
              </a:ext>
            </a:extLst>
          </xdr:cNvPr>
          <xdr:cNvSpPr/>
        </xdr:nvSpPr>
        <xdr:spPr>
          <a:xfrm>
            <a:off x="7917180" y="1950720"/>
            <a:ext cx="6118860" cy="2545080"/>
          </a:xfrm>
          <a:prstGeom prst="roundRect">
            <a:avLst/>
          </a:prstGeom>
          <a:solidFill>
            <a:schemeClr val="accent1">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200" b="1">
                <a:solidFill>
                  <a:schemeClr val="accent2">
                    <a:lumMod val="60000"/>
                    <a:lumOff val="40000"/>
                  </a:schemeClr>
                </a:solidFill>
              </a:rPr>
              <a:t>Total Sales by Region</a:t>
            </a:r>
          </a:p>
        </xdr:txBody>
      </xdr:sp>
      <xdr:graphicFrame macro="">
        <xdr:nvGraphicFramePr>
          <xdr:cNvPr id="77" name="Chart 76">
            <a:extLst>
              <a:ext uri="{FF2B5EF4-FFF2-40B4-BE49-F238E27FC236}">
                <a16:creationId xmlns:a16="http://schemas.microsoft.com/office/drawing/2014/main" id="{BD63D6EB-CFD7-472C-A5DB-B1F8904EDED4}"/>
              </a:ext>
            </a:extLst>
          </xdr:cNvPr>
          <xdr:cNvGraphicFramePr>
            <a:graphicFrameLocks/>
          </xdr:cNvGraphicFramePr>
        </xdr:nvGraphicFramePr>
        <xdr:xfrm>
          <a:off x="8839200" y="2346960"/>
          <a:ext cx="4351020" cy="2125980"/>
        </xdr:xfrm>
        <a:graphic>
          <a:graphicData uri="http://schemas.openxmlformats.org/drawingml/2006/chart">
            <c:chart xmlns:c="http://schemas.openxmlformats.org/drawingml/2006/chart" xmlns:r="http://schemas.openxmlformats.org/officeDocument/2006/relationships" r:id="rId14"/>
          </a:graphicData>
        </a:graphic>
      </xdr:graphicFrame>
    </xdr:grpSp>
    <xdr:clientData/>
  </xdr:twoCellAnchor>
  <xdr:twoCellAnchor>
    <xdr:from>
      <xdr:col>3</xdr:col>
      <xdr:colOff>129540</xdr:colOff>
      <xdr:row>10</xdr:row>
      <xdr:rowOff>129540</xdr:rowOff>
    </xdr:from>
    <xdr:to>
      <xdr:col>12</xdr:col>
      <xdr:colOff>205740</xdr:colOff>
      <xdr:row>25</xdr:row>
      <xdr:rowOff>129539</xdr:rowOff>
    </xdr:to>
    <xdr:sp macro="" textlink="">
      <xdr:nvSpPr>
        <xdr:cNvPr id="84" name="Rectangle: Rounded Corners 83">
          <a:extLst>
            <a:ext uri="{FF2B5EF4-FFF2-40B4-BE49-F238E27FC236}">
              <a16:creationId xmlns:a16="http://schemas.microsoft.com/office/drawing/2014/main" id="{E19BF269-F01E-4A13-8742-7BC1ACBC4917}"/>
            </a:ext>
          </a:extLst>
        </xdr:cNvPr>
        <xdr:cNvSpPr/>
      </xdr:nvSpPr>
      <xdr:spPr>
        <a:xfrm>
          <a:off x="1958340" y="1958340"/>
          <a:ext cx="5562600" cy="2743199"/>
        </a:xfrm>
        <a:prstGeom prst="roundRect">
          <a:avLst/>
        </a:prstGeom>
        <a:solidFill>
          <a:schemeClr val="accent1">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200" b="1">
              <a:solidFill>
                <a:schemeClr val="accent2">
                  <a:lumMod val="60000"/>
                  <a:lumOff val="40000"/>
                </a:schemeClr>
              </a:solidFill>
            </a:rPr>
            <a:t>Unit Sold by Product</a:t>
          </a:r>
        </a:p>
      </xdr:txBody>
    </xdr:sp>
    <xdr:clientData/>
  </xdr:twoCellAnchor>
  <xdr:twoCellAnchor>
    <xdr:from>
      <xdr:col>3</xdr:col>
      <xdr:colOff>579120</xdr:colOff>
      <xdr:row>12</xdr:row>
      <xdr:rowOff>160020</xdr:rowOff>
    </xdr:from>
    <xdr:to>
      <xdr:col>11</xdr:col>
      <xdr:colOff>419100</xdr:colOff>
      <xdr:row>25</xdr:row>
      <xdr:rowOff>60960</xdr:rowOff>
    </xdr:to>
    <xdr:graphicFrame macro="">
      <xdr:nvGraphicFramePr>
        <xdr:cNvPr id="85" name="Chart 84">
          <a:extLst>
            <a:ext uri="{FF2B5EF4-FFF2-40B4-BE49-F238E27FC236}">
              <a16:creationId xmlns:a16="http://schemas.microsoft.com/office/drawing/2014/main" id="{8DE3BF92-BD5C-4EF0-93FF-F6260780DD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okul26" refreshedDate="45494.929673842591" createdVersion="8" refreshedVersion="8" minRefreshableVersion="3" recordCount="50" xr:uid="{A4E9D3BE-C60B-4740-91D1-80AD067D6E58}">
  <cacheSource type="worksheet">
    <worksheetSource name="Table1"/>
  </cacheSource>
  <cacheFields count="9">
    <cacheField name="Date" numFmtId="14">
      <sharedItems containsSemiMixedTypes="0" containsNonDate="0" containsDate="1" containsString="0" minDate="2020-05-07T00:00:00" maxDate="2021-12-22T00:00:00"/>
    </cacheField>
    <cacheField name="Sales Person" numFmtId="0">
      <sharedItems count="10">
        <s v="Andrew"/>
        <s v="Grace"/>
        <s v="Ella"/>
        <s v="Cameron"/>
        <s v="Megan"/>
        <s v="Carolyn"/>
        <s v="Virginia"/>
        <s v="Connor"/>
        <s v="Anna"/>
        <s v="Nicholas"/>
      </sharedItems>
    </cacheField>
    <cacheField name="Region" numFmtId="0">
      <sharedItems count="4">
        <s v="West"/>
        <s v="East"/>
        <s v="South"/>
        <s v="North"/>
      </sharedItems>
    </cacheField>
    <cacheField name="Product" numFmtId="0">
      <sharedItems count="7">
        <s v="Tent"/>
        <s v="Blender"/>
        <s v="Action Figure"/>
        <s v="Novel"/>
        <s v="Sneakers"/>
        <s v="Moisturizer"/>
        <s v="Smartphone"/>
      </sharedItems>
    </cacheField>
    <cacheField name="Units Sold" numFmtId="0">
      <sharedItems containsSemiMixedTypes="0" containsString="0" containsNumber="1" containsInteger="1" minValue="51" maxValue="149"/>
    </cacheField>
    <cacheField name="Unit Price" numFmtId="164">
      <sharedItems containsSemiMixedTypes="0" containsString="0" containsNumber="1" containsInteger="1" minValue="600" maxValue="10000"/>
    </cacheField>
    <cacheField name="Cost of Goods" numFmtId="164">
      <sharedItems containsSemiMixedTypes="0" containsString="0" containsNumber="1" containsInteger="1" minValue="400" maxValue="7000"/>
    </cacheField>
    <cacheField name="Total Sales" numFmtId="164">
      <sharedItems containsSemiMixedTypes="0" containsString="0" containsNumber="1" containsInteger="1" minValue="34200" maxValue="1270000"/>
    </cacheField>
    <cacheField name="Profit" numFmtId="164">
      <sharedItems containsSemiMixedTypes="0" containsString="0" containsNumber="1" containsInteger="1" minValue="11400" maxValue="381000"/>
    </cacheField>
  </cacheFields>
  <extLst>
    <ext xmlns:x14="http://schemas.microsoft.com/office/spreadsheetml/2009/9/main" uri="{725AE2AE-9491-48be-B2B4-4EB974FC3084}">
      <x14:pivotCacheDefinition pivotCacheId="31417452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d v="2021-02-19T00:00:00"/>
    <x v="0"/>
    <x v="0"/>
    <x v="0"/>
    <n v="84"/>
    <n v="6000"/>
    <n v="4000"/>
    <n v="504000"/>
    <n v="168000"/>
  </r>
  <r>
    <d v="2021-09-07T00:00:00"/>
    <x v="1"/>
    <x v="1"/>
    <x v="1"/>
    <n v="128"/>
    <n v="3500"/>
    <n v="2500"/>
    <n v="448000"/>
    <n v="128000"/>
  </r>
  <r>
    <d v="2021-02-03T00:00:00"/>
    <x v="2"/>
    <x v="2"/>
    <x v="2"/>
    <n v="136"/>
    <n v="1200"/>
    <n v="800"/>
    <n v="163200"/>
    <n v="54400"/>
  </r>
  <r>
    <d v="2020-09-11T00:00:00"/>
    <x v="3"/>
    <x v="3"/>
    <x v="3"/>
    <n v="91"/>
    <n v="1000"/>
    <n v="700"/>
    <n v="91000"/>
    <n v="27300"/>
  </r>
  <r>
    <d v="2021-09-23T00:00:00"/>
    <x v="4"/>
    <x v="0"/>
    <x v="4"/>
    <n v="110"/>
    <n v="4000"/>
    <n v="3000"/>
    <n v="440000"/>
    <n v="110000"/>
  </r>
  <r>
    <d v="2020-10-01T00:00:00"/>
    <x v="5"/>
    <x v="1"/>
    <x v="2"/>
    <n v="51"/>
    <n v="1200"/>
    <n v="800"/>
    <n v="61200"/>
    <n v="20400"/>
  </r>
  <r>
    <d v="2021-08-05T00:00:00"/>
    <x v="6"/>
    <x v="3"/>
    <x v="3"/>
    <n v="78"/>
    <n v="1000"/>
    <n v="700"/>
    <n v="78000"/>
    <n v="23400"/>
  </r>
  <r>
    <d v="2020-11-06T00:00:00"/>
    <x v="7"/>
    <x v="2"/>
    <x v="0"/>
    <n v="146"/>
    <n v="6000"/>
    <n v="4000"/>
    <n v="876000"/>
    <n v="292000"/>
  </r>
  <r>
    <d v="2021-01-27T00:00:00"/>
    <x v="8"/>
    <x v="0"/>
    <x v="5"/>
    <n v="101"/>
    <n v="600"/>
    <n v="400"/>
    <n v="60600"/>
    <n v="20200"/>
  </r>
  <r>
    <d v="2021-09-03T00:00:00"/>
    <x v="9"/>
    <x v="2"/>
    <x v="0"/>
    <n v="52"/>
    <n v="6000"/>
    <n v="4000"/>
    <n v="312000"/>
    <n v="104000"/>
  </r>
  <r>
    <d v="2021-09-30T00:00:00"/>
    <x v="9"/>
    <x v="1"/>
    <x v="2"/>
    <n v="55"/>
    <n v="1200"/>
    <n v="800"/>
    <n v="66000"/>
    <n v="22000"/>
  </r>
  <r>
    <d v="2020-09-10T00:00:00"/>
    <x v="9"/>
    <x v="2"/>
    <x v="3"/>
    <n v="137"/>
    <n v="1000"/>
    <n v="700"/>
    <n v="137000"/>
    <n v="41100"/>
  </r>
  <r>
    <d v="2021-07-27T00:00:00"/>
    <x v="7"/>
    <x v="2"/>
    <x v="1"/>
    <n v="96"/>
    <n v="3500"/>
    <n v="2500"/>
    <n v="336000"/>
    <n v="96000"/>
  </r>
  <r>
    <d v="2020-10-09T00:00:00"/>
    <x v="8"/>
    <x v="1"/>
    <x v="4"/>
    <n v="52"/>
    <n v="4000"/>
    <n v="3000"/>
    <n v="208000"/>
    <n v="52000"/>
  </r>
  <r>
    <d v="2021-04-06T00:00:00"/>
    <x v="3"/>
    <x v="0"/>
    <x v="1"/>
    <n v="76"/>
    <n v="3500"/>
    <n v="2500"/>
    <n v="266000"/>
    <n v="76000"/>
  </r>
  <r>
    <d v="2021-06-15T00:00:00"/>
    <x v="1"/>
    <x v="3"/>
    <x v="4"/>
    <n v="145"/>
    <n v="4000"/>
    <n v="3000"/>
    <n v="580000"/>
    <n v="145000"/>
  </r>
  <r>
    <d v="2020-09-09T00:00:00"/>
    <x v="0"/>
    <x v="2"/>
    <x v="5"/>
    <n v="83"/>
    <n v="600"/>
    <n v="400"/>
    <n v="49800"/>
    <n v="16600"/>
  </r>
  <r>
    <d v="2021-08-13T00:00:00"/>
    <x v="4"/>
    <x v="2"/>
    <x v="3"/>
    <n v="91"/>
    <n v="1000"/>
    <n v="700"/>
    <n v="91000"/>
    <n v="27300"/>
  </r>
  <r>
    <d v="2020-08-27T00:00:00"/>
    <x v="5"/>
    <x v="0"/>
    <x v="6"/>
    <n v="108"/>
    <n v="10000"/>
    <n v="7000"/>
    <n v="1080000"/>
    <n v="324000"/>
  </r>
  <r>
    <d v="2021-04-07T00:00:00"/>
    <x v="2"/>
    <x v="3"/>
    <x v="4"/>
    <n v="144"/>
    <n v="4000"/>
    <n v="3000"/>
    <n v="576000"/>
    <n v="144000"/>
  </r>
  <r>
    <d v="2020-06-08T00:00:00"/>
    <x v="4"/>
    <x v="2"/>
    <x v="5"/>
    <n v="92"/>
    <n v="600"/>
    <n v="400"/>
    <n v="55200"/>
    <n v="18400"/>
  </r>
  <r>
    <d v="2021-12-21T00:00:00"/>
    <x v="7"/>
    <x v="0"/>
    <x v="0"/>
    <n v="71"/>
    <n v="6000"/>
    <n v="4000"/>
    <n v="426000"/>
    <n v="142000"/>
  </r>
  <r>
    <d v="2021-08-10T00:00:00"/>
    <x v="0"/>
    <x v="1"/>
    <x v="5"/>
    <n v="103"/>
    <n v="600"/>
    <n v="400"/>
    <n v="61800"/>
    <n v="20600"/>
  </r>
  <r>
    <d v="2021-12-02T00:00:00"/>
    <x v="9"/>
    <x v="3"/>
    <x v="3"/>
    <n v="55"/>
    <n v="1000"/>
    <n v="700"/>
    <n v="55000"/>
    <n v="16500"/>
  </r>
  <r>
    <d v="2021-08-30T00:00:00"/>
    <x v="5"/>
    <x v="1"/>
    <x v="4"/>
    <n v="93"/>
    <n v="4000"/>
    <n v="3000"/>
    <n v="372000"/>
    <n v="93000"/>
  </r>
  <r>
    <d v="2020-05-20T00:00:00"/>
    <x v="2"/>
    <x v="2"/>
    <x v="5"/>
    <n v="143"/>
    <n v="600"/>
    <n v="400"/>
    <n v="85800"/>
    <n v="28600"/>
  </r>
  <r>
    <d v="2021-09-13T00:00:00"/>
    <x v="6"/>
    <x v="0"/>
    <x v="1"/>
    <n v="143"/>
    <n v="3500"/>
    <n v="2500"/>
    <n v="500500"/>
    <n v="143000"/>
  </r>
  <r>
    <d v="2021-10-27T00:00:00"/>
    <x v="8"/>
    <x v="3"/>
    <x v="5"/>
    <n v="99"/>
    <n v="600"/>
    <n v="400"/>
    <n v="59400"/>
    <n v="19800"/>
  </r>
  <r>
    <d v="2020-12-22T00:00:00"/>
    <x v="3"/>
    <x v="0"/>
    <x v="3"/>
    <n v="120"/>
    <n v="1000"/>
    <n v="700"/>
    <n v="120000"/>
    <n v="36000"/>
  </r>
  <r>
    <d v="2021-07-28T00:00:00"/>
    <x v="1"/>
    <x v="2"/>
    <x v="1"/>
    <n v="66"/>
    <n v="3500"/>
    <n v="2500"/>
    <n v="231000"/>
    <n v="66000"/>
  </r>
  <r>
    <d v="2020-09-29T00:00:00"/>
    <x v="8"/>
    <x v="3"/>
    <x v="2"/>
    <n v="88"/>
    <n v="1200"/>
    <n v="800"/>
    <n v="105600"/>
    <n v="35200"/>
  </r>
  <r>
    <d v="2020-10-22T00:00:00"/>
    <x v="3"/>
    <x v="1"/>
    <x v="6"/>
    <n v="127"/>
    <n v="10000"/>
    <n v="7000"/>
    <n v="1270000"/>
    <n v="381000"/>
  </r>
  <r>
    <d v="2020-05-19T00:00:00"/>
    <x v="4"/>
    <x v="0"/>
    <x v="4"/>
    <n v="67"/>
    <n v="4000"/>
    <n v="3000"/>
    <n v="268000"/>
    <n v="67000"/>
  </r>
  <r>
    <d v="2021-12-06T00:00:00"/>
    <x v="1"/>
    <x v="1"/>
    <x v="2"/>
    <n v="67"/>
    <n v="1200"/>
    <n v="800"/>
    <n v="80400"/>
    <n v="26800"/>
  </r>
  <r>
    <d v="2020-08-26T00:00:00"/>
    <x v="9"/>
    <x v="2"/>
    <x v="3"/>
    <n v="149"/>
    <n v="1000"/>
    <n v="700"/>
    <n v="149000"/>
    <n v="44700"/>
  </r>
  <r>
    <d v="2021-07-01T00:00:00"/>
    <x v="4"/>
    <x v="3"/>
    <x v="5"/>
    <n v="104"/>
    <n v="600"/>
    <n v="400"/>
    <n v="62400"/>
    <n v="20800"/>
  </r>
  <r>
    <d v="2021-07-27T00:00:00"/>
    <x v="7"/>
    <x v="0"/>
    <x v="5"/>
    <n v="57"/>
    <n v="600"/>
    <n v="400"/>
    <n v="34200"/>
    <n v="11400"/>
  </r>
  <r>
    <d v="2020-10-05T00:00:00"/>
    <x v="2"/>
    <x v="1"/>
    <x v="5"/>
    <n v="90"/>
    <n v="600"/>
    <n v="400"/>
    <n v="54000"/>
    <n v="18000"/>
  </r>
  <r>
    <d v="2020-09-02T00:00:00"/>
    <x v="5"/>
    <x v="2"/>
    <x v="5"/>
    <n v="67"/>
    <n v="600"/>
    <n v="400"/>
    <n v="40200"/>
    <n v="13400"/>
  </r>
  <r>
    <d v="2021-09-02T00:00:00"/>
    <x v="0"/>
    <x v="3"/>
    <x v="4"/>
    <n v="127"/>
    <n v="4000"/>
    <n v="3000"/>
    <n v="508000"/>
    <n v="127000"/>
  </r>
  <r>
    <d v="2021-04-13T00:00:00"/>
    <x v="5"/>
    <x v="0"/>
    <x v="3"/>
    <n v="108"/>
    <n v="1000"/>
    <n v="700"/>
    <n v="108000"/>
    <n v="32400"/>
  </r>
  <r>
    <d v="2021-05-06T00:00:00"/>
    <x v="2"/>
    <x v="1"/>
    <x v="1"/>
    <n v="66"/>
    <n v="3500"/>
    <n v="2500"/>
    <n v="231000"/>
    <n v="66000"/>
  </r>
  <r>
    <d v="2021-01-15T00:00:00"/>
    <x v="0"/>
    <x v="3"/>
    <x v="0"/>
    <n v="78"/>
    <n v="6000"/>
    <n v="4000"/>
    <n v="468000"/>
    <n v="156000"/>
  </r>
  <r>
    <d v="2020-08-27T00:00:00"/>
    <x v="7"/>
    <x v="2"/>
    <x v="3"/>
    <n v="69"/>
    <n v="1000"/>
    <n v="700"/>
    <n v="69000"/>
    <n v="20700"/>
  </r>
  <r>
    <d v="2021-02-05T00:00:00"/>
    <x v="4"/>
    <x v="0"/>
    <x v="2"/>
    <n v="59"/>
    <n v="1200"/>
    <n v="800"/>
    <n v="70800"/>
    <n v="23600"/>
  </r>
  <r>
    <d v="2021-11-17T00:00:00"/>
    <x v="9"/>
    <x v="2"/>
    <x v="5"/>
    <n v="109"/>
    <n v="600"/>
    <n v="400"/>
    <n v="65400"/>
    <n v="21800"/>
  </r>
  <r>
    <d v="2020-12-28T00:00:00"/>
    <x v="8"/>
    <x v="1"/>
    <x v="4"/>
    <n v="61"/>
    <n v="4000"/>
    <n v="3000"/>
    <n v="244000"/>
    <n v="61000"/>
  </r>
  <r>
    <d v="2021-10-27T00:00:00"/>
    <x v="4"/>
    <x v="3"/>
    <x v="5"/>
    <n v="130"/>
    <n v="600"/>
    <n v="400"/>
    <n v="78000"/>
    <n v="26000"/>
  </r>
  <r>
    <d v="2021-11-02T00:00:00"/>
    <x v="3"/>
    <x v="2"/>
    <x v="1"/>
    <n v="60"/>
    <n v="3500"/>
    <n v="2500"/>
    <n v="210000"/>
    <n v="60000"/>
  </r>
  <r>
    <d v="2020-05-07T00:00:00"/>
    <x v="1"/>
    <x v="1"/>
    <x v="0"/>
    <n v="73"/>
    <n v="6000"/>
    <n v="4000"/>
    <n v="438000"/>
    <n v="146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3EAD086-0546-4A72-A602-1BD978196090}"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rowHeaderCaption="Sales person">
  <location ref="H2:I13" firstHeaderRow="1" firstDataRow="1" firstDataCol="1"/>
  <pivotFields count="9">
    <pivotField numFmtId="14" showAll="0"/>
    <pivotField axis="axisRow" showAll="0">
      <items count="11">
        <item x="0"/>
        <item x="8"/>
        <item x="3"/>
        <item x="5"/>
        <item x="7"/>
        <item x="2"/>
        <item x="1"/>
        <item x="4"/>
        <item x="9"/>
        <item x="6"/>
        <item t="default"/>
      </items>
    </pivotField>
    <pivotField showAll="0">
      <items count="5">
        <item x="1"/>
        <item x="3"/>
        <item x="2"/>
        <item x="0"/>
        <item t="default"/>
      </items>
    </pivotField>
    <pivotField showAll="0">
      <items count="8">
        <item x="2"/>
        <item x="1"/>
        <item x="5"/>
        <item x="3"/>
        <item x="6"/>
        <item x="4"/>
        <item x="0"/>
        <item t="default"/>
      </items>
    </pivotField>
    <pivotField showAll="0"/>
    <pivotField numFmtId="164" showAll="0"/>
    <pivotField numFmtId="164" showAll="0"/>
    <pivotField dataField="1" numFmtId="164" showAll="0"/>
    <pivotField numFmtId="164" showAll="0"/>
  </pivotFields>
  <rowFields count="1">
    <field x="1"/>
  </rowFields>
  <rowItems count="11">
    <i>
      <x/>
    </i>
    <i>
      <x v="1"/>
    </i>
    <i>
      <x v="2"/>
    </i>
    <i>
      <x v="3"/>
    </i>
    <i>
      <x v="4"/>
    </i>
    <i>
      <x v="5"/>
    </i>
    <i>
      <x v="6"/>
    </i>
    <i>
      <x v="7"/>
    </i>
    <i>
      <x v="8"/>
    </i>
    <i>
      <x v="9"/>
    </i>
    <i t="grand">
      <x/>
    </i>
  </rowItems>
  <colItems count="1">
    <i/>
  </colItems>
  <dataFields count="1">
    <dataField name="Sum of Total Sales" fld="7" baseField="1" baseItem="3" numFmtId="165"/>
  </dataFields>
  <chartFormats count="3">
    <chartFormat chart="1"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8" format="4" series="1">
      <pivotArea type="data" outline="0" fieldPosition="0">
        <references count="1">
          <reference field="4294967294" count="1" selected="0">
            <x v="0"/>
          </reference>
        </references>
      </pivotArea>
    </chartFormat>
  </chartFormats>
  <pivotTableStyleInfo name="PivotStyleLight2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0FFEE68-E3B5-4B3B-BDA6-9E12AC2CD0E0}"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rowHeaderCaption="Product">
  <location ref="E1:F9" firstHeaderRow="1" firstDataRow="1" firstDataCol="1"/>
  <pivotFields count="9">
    <pivotField numFmtId="14" showAll="0"/>
    <pivotField showAll="0">
      <items count="11">
        <item x="0"/>
        <item x="8"/>
        <item x="3"/>
        <item x="5"/>
        <item x="7"/>
        <item x="2"/>
        <item x="1"/>
        <item x="4"/>
        <item x="9"/>
        <item x="6"/>
        <item t="default"/>
      </items>
    </pivotField>
    <pivotField showAll="0">
      <items count="5">
        <item x="1"/>
        <item x="3"/>
        <item x="2"/>
        <item x="0"/>
        <item t="default"/>
      </items>
    </pivotField>
    <pivotField axis="axisRow" showAll="0">
      <items count="8">
        <item x="2"/>
        <item x="1"/>
        <item x="5"/>
        <item x="3"/>
        <item x="6"/>
        <item x="4"/>
        <item x="0"/>
        <item t="default"/>
      </items>
    </pivotField>
    <pivotField showAll="0"/>
    <pivotField numFmtId="164" showAll="0"/>
    <pivotField numFmtId="164" showAll="0"/>
    <pivotField dataField="1" numFmtId="164" showAll="0"/>
    <pivotField numFmtId="164" showAll="0"/>
  </pivotFields>
  <rowFields count="1">
    <field x="3"/>
  </rowFields>
  <rowItems count="8">
    <i>
      <x/>
    </i>
    <i>
      <x v="1"/>
    </i>
    <i>
      <x v="2"/>
    </i>
    <i>
      <x v="3"/>
    </i>
    <i>
      <x v="4"/>
    </i>
    <i>
      <x v="5"/>
    </i>
    <i>
      <x v="6"/>
    </i>
    <i t="grand">
      <x/>
    </i>
  </rowItems>
  <colItems count="1">
    <i/>
  </colItems>
  <dataFields count="1">
    <dataField name="Sum of Total Sales" fld="7" baseField="3" baseItem="6" numFmtId="165"/>
  </dataFields>
  <chartFormats count="3">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3" count="1" selected="0">
            <x v="6"/>
          </reference>
        </references>
      </pivotArea>
    </chartFormat>
    <chartFormat chart="6" format="5" series="1">
      <pivotArea type="data" outline="0" fieldPosition="0">
        <references count="1">
          <reference field="4294967294" count="1" selected="0">
            <x v="0"/>
          </reference>
        </references>
      </pivotArea>
    </chartFormat>
  </chartFormats>
  <pivotTableStyleInfo name="PivotStyleLight2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33D9D46-47C1-4667-8A3C-72A43D23FB93}"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6" rowHeaderCaption="Region">
  <location ref="A1:B6" firstHeaderRow="1" firstDataRow="1" firstDataCol="1"/>
  <pivotFields count="9">
    <pivotField numFmtId="14" showAll="0"/>
    <pivotField showAll="0">
      <items count="11">
        <item x="0"/>
        <item x="8"/>
        <item x="3"/>
        <item x="5"/>
        <item x="7"/>
        <item x="2"/>
        <item x="1"/>
        <item x="4"/>
        <item x="9"/>
        <item x="6"/>
        <item t="default"/>
      </items>
    </pivotField>
    <pivotField axis="axisRow" showAll="0">
      <items count="5">
        <item x="1"/>
        <item x="3"/>
        <item x="2"/>
        <item x="0"/>
        <item t="default"/>
      </items>
    </pivotField>
    <pivotField showAll="0">
      <items count="8">
        <item x="2"/>
        <item x="1"/>
        <item x="5"/>
        <item x="3"/>
        <item x="6"/>
        <item x="4"/>
        <item x="0"/>
        <item t="default"/>
      </items>
    </pivotField>
    <pivotField showAll="0"/>
    <pivotField numFmtId="164" showAll="0"/>
    <pivotField numFmtId="164" showAll="0"/>
    <pivotField dataField="1" numFmtId="164" showAll="0"/>
    <pivotField numFmtId="164" showAll="0"/>
  </pivotFields>
  <rowFields count="1">
    <field x="2"/>
  </rowFields>
  <rowItems count="5">
    <i>
      <x/>
    </i>
    <i>
      <x v="1"/>
    </i>
    <i>
      <x v="2"/>
    </i>
    <i>
      <x v="3"/>
    </i>
    <i t="grand">
      <x/>
    </i>
  </rowItems>
  <colItems count="1">
    <i/>
  </colItems>
  <dataFields count="1">
    <dataField name="Sum of Total Sales" fld="7" baseField="2" baseItem="2" numFmtId="165"/>
  </dataFields>
  <chartFormats count="15">
    <chartFormat chart="14" format="0" series="1">
      <pivotArea type="data" outline="0" fieldPosition="0">
        <references count="1">
          <reference field="4294967294" count="1" selected="0">
            <x v="0"/>
          </reference>
        </references>
      </pivotArea>
    </chartFormat>
    <chartFormat chart="14" format="1">
      <pivotArea type="data" outline="0" fieldPosition="0">
        <references count="2">
          <reference field="4294967294" count="1" selected="0">
            <x v="0"/>
          </reference>
          <reference field="2" count="1" selected="0">
            <x v="0"/>
          </reference>
        </references>
      </pivotArea>
    </chartFormat>
    <chartFormat chart="14" format="2">
      <pivotArea type="data" outline="0" fieldPosition="0">
        <references count="2">
          <reference field="4294967294" count="1" selected="0">
            <x v="0"/>
          </reference>
          <reference field="2" count="1" selected="0">
            <x v="1"/>
          </reference>
        </references>
      </pivotArea>
    </chartFormat>
    <chartFormat chart="14" format="3">
      <pivotArea type="data" outline="0" fieldPosition="0">
        <references count="2">
          <reference field="4294967294" count="1" selected="0">
            <x v="0"/>
          </reference>
          <reference field="2" count="1" selected="0">
            <x v="2"/>
          </reference>
        </references>
      </pivotArea>
    </chartFormat>
    <chartFormat chart="14" format="4">
      <pivotArea type="data" outline="0" fieldPosition="0">
        <references count="2">
          <reference field="4294967294" count="1" selected="0">
            <x v="0"/>
          </reference>
          <reference field="2" count="1" selected="0">
            <x v="3"/>
          </reference>
        </references>
      </pivotArea>
    </chartFormat>
    <chartFormat chart="32" format="10" series="1">
      <pivotArea type="data" outline="0" fieldPosition="0">
        <references count="1">
          <reference field="4294967294" count="1" selected="0">
            <x v="0"/>
          </reference>
        </references>
      </pivotArea>
    </chartFormat>
    <chartFormat chart="32" format="11">
      <pivotArea type="data" outline="0" fieldPosition="0">
        <references count="2">
          <reference field="4294967294" count="1" selected="0">
            <x v="0"/>
          </reference>
          <reference field="2" count="1" selected="0">
            <x v="0"/>
          </reference>
        </references>
      </pivotArea>
    </chartFormat>
    <chartFormat chart="32" format="12">
      <pivotArea type="data" outline="0" fieldPosition="0">
        <references count="2">
          <reference field="4294967294" count="1" selected="0">
            <x v="0"/>
          </reference>
          <reference field="2" count="1" selected="0">
            <x v="1"/>
          </reference>
        </references>
      </pivotArea>
    </chartFormat>
    <chartFormat chart="32" format="13">
      <pivotArea type="data" outline="0" fieldPosition="0">
        <references count="2">
          <reference field="4294967294" count="1" selected="0">
            <x v="0"/>
          </reference>
          <reference field="2" count="1" selected="0">
            <x v="2"/>
          </reference>
        </references>
      </pivotArea>
    </chartFormat>
    <chartFormat chart="32" format="14">
      <pivotArea type="data" outline="0" fieldPosition="0">
        <references count="2">
          <reference field="4294967294" count="1" selected="0">
            <x v="0"/>
          </reference>
          <reference field="2" count="1" selected="0">
            <x v="3"/>
          </reference>
        </references>
      </pivotArea>
    </chartFormat>
    <chartFormat chart="35" format="20" series="1">
      <pivotArea type="data" outline="0" fieldPosition="0">
        <references count="1">
          <reference field="4294967294" count="1" selected="0">
            <x v="0"/>
          </reference>
        </references>
      </pivotArea>
    </chartFormat>
    <chartFormat chart="35" format="21">
      <pivotArea type="data" outline="0" fieldPosition="0">
        <references count="2">
          <reference field="4294967294" count="1" selected="0">
            <x v="0"/>
          </reference>
          <reference field="2" count="1" selected="0">
            <x v="0"/>
          </reference>
        </references>
      </pivotArea>
    </chartFormat>
    <chartFormat chart="35" format="22">
      <pivotArea type="data" outline="0" fieldPosition="0">
        <references count="2">
          <reference field="4294967294" count="1" selected="0">
            <x v="0"/>
          </reference>
          <reference field="2" count="1" selected="0">
            <x v="1"/>
          </reference>
        </references>
      </pivotArea>
    </chartFormat>
    <chartFormat chart="35" format="23">
      <pivotArea type="data" outline="0" fieldPosition="0">
        <references count="2">
          <reference field="4294967294" count="1" selected="0">
            <x v="0"/>
          </reference>
          <reference field="2" count="1" selected="0">
            <x v="2"/>
          </reference>
        </references>
      </pivotArea>
    </chartFormat>
    <chartFormat chart="35" format="24">
      <pivotArea type="data" outline="0" fieldPosition="0">
        <references count="2">
          <reference field="4294967294" count="1" selected="0">
            <x v="0"/>
          </reference>
          <reference field="2" count="1" selected="0">
            <x v="3"/>
          </reference>
        </references>
      </pivotArea>
    </chartFormat>
  </chartFormats>
  <pivotTableStyleInfo name="PivotStyleLight2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7936332-4E27-4EE8-8F13-CCFEB677BFA8}"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rowHeaderCaption="Product">
  <location ref="L2:M10" firstHeaderRow="1" firstDataRow="1" firstDataCol="1"/>
  <pivotFields count="9">
    <pivotField numFmtId="14" showAll="0"/>
    <pivotField showAll="0">
      <items count="11">
        <item x="0"/>
        <item x="8"/>
        <item x="3"/>
        <item x="5"/>
        <item x="7"/>
        <item x="2"/>
        <item x="1"/>
        <item x="4"/>
        <item x="9"/>
        <item x="6"/>
        <item t="default"/>
      </items>
    </pivotField>
    <pivotField showAll="0">
      <items count="5">
        <item x="1"/>
        <item x="3"/>
        <item x="2"/>
        <item x="0"/>
        <item t="default"/>
      </items>
    </pivotField>
    <pivotField axis="axisRow" showAll="0">
      <items count="8">
        <item x="2"/>
        <item x="1"/>
        <item x="5"/>
        <item x="3"/>
        <item x="6"/>
        <item x="4"/>
        <item x="0"/>
        <item t="default"/>
      </items>
    </pivotField>
    <pivotField dataField="1" showAll="0"/>
    <pivotField numFmtId="164" showAll="0"/>
    <pivotField numFmtId="164" showAll="0"/>
    <pivotField numFmtId="164" showAll="0"/>
    <pivotField numFmtId="164" showAll="0"/>
  </pivotFields>
  <rowFields count="1">
    <field x="3"/>
  </rowFields>
  <rowItems count="8">
    <i>
      <x/>
    </i>
    <i>
      <x v="1"/>
    </i>
    <i>
      <x v="2"/>
    </i>
    <i>
      <x v="3"/>
    </i>
    <i>
      <x v="4"/>
    </i>
    <i>
      <x v="5"/>
    </i>
    <i>
      <x v="6"/>
    </i>
    <i t="grand">
      <x/>
    </i>
  </rowItems>
  <colItems count="1">
    <i/>
  </colItems>
  <dataFields count="1">
    <dataField name="Sum of Units Sold" fld="4" baseField="0" baseItem="0"/>
  </dataFields>
  <chartFormats count="4">
    <chartFormat chart="3"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 chart="10" format="3" series="1">
      <pivotArea type="data" outline="0" fieldPosition="0">
        <references count="1">
          <reference field="4294967294" count="1" selected="0">
            <x v="0"/>
          </reference>
        </references>
      </pivotArea>
    </chartFormat>
    <chartFormat chart="11" format="4" series="1">
      <pivotArea type="data" outline="0" fieldPosition="0">
        <references count="1">
          <reference field="4294967294" count="1" selected="0">
            <x v="0"/>
          </reference>
        </references>
      </pivotArea>
    </chartFormat>
  </chartFormats>
  <pivotTableStyleInfo name="PivotStyleLight2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Person" xr10:uid="{1E20C6C7-A9AF-48FC-8A60-757EFCFD276D}" sourceName="Sales Person">
  <pivotTables>
    <pivotTable tabId="4" name="PivotTable1"/>
    <pivotTable tabId="4" name="PivotTable2"/>
    <pivotTable tabId="4" name="PivotTable3"/>
    <pivotTable tabId="4" name="PivotTable4"/>
  </pivotTables>
  <data>
    <tabular pivotCacheId="314174525">
      <items count="10">
        <i x="0" s="1"/>
        <i x="8" s="1"/>
        <i x="3" s="1"/>
        <i x="5" s="1"/>
        <i x="7" s="1"/>
        <i x="2" s="1"/>
        <i x="1" s="1"/>
        <i x="4" s="1"/>
        <i x="9" s="1"/>
        <i x="6"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C86718D-D27B-4D61-BE59-089440DAE25F}" sourceName="Region">
  <pivotTables>
    <pivotTable tabId="4" name="PivotTable1"/>
    <pivotTable tabId="4" name="PivotTable2"/>
    <pivotTable tabId="4" name="PivotTable3"/>
    <pivotTable tabId="4" name="PivotTable4"/>
  </pivotTables>
  <data>
    <tabular pivotCacheId="314174525">
      <items count="4">
        <i x="1" s="1"/>
        <i x="3" s="1"/>
        <i x="2" s="1"/>
        <i x="0" s="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9E403B5E-702C-4F2E-B8DC-E957681B5DEC}" sourceName="Product">
  <pivotTables>
    <pivotTable tabId="4" name="PivotTable1"/>
    <pivotTable tabId="4" name="PivotTable2"/>
    <pivotTable tabId="4" name="PivotTable3"/>
    <pivotTable tabId="4" name="PivotTable4"/>
  </pivotTables>
  <data>
    <tabular pivotCacheId="314174525">
      <items count="7">
        <i x="2" s="1"/>
        <i x="1" s="1"/>
        <i x="5" s="1"/>
        <i x="3" s="1"/>
        <i x="6" s="1"/>
        <i x="4"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Person 1" xr10:uid="{CE2697A5-83E7-4974-98AB-EEB7016BFB6A}" cache="Slicer_Sales_Person" caption="Sales Person" style="SlicerStyleDark1" rowHeight="247650"/>
  <slicer name="Region 1" xr10:uid="{12859689-3B0A-4029-85E5-6BC8B7BE48B3}" cache="Slicer_Region" caption="Region" columnCount="2" showCaption="0" style="SlicerStyleDark1" rowHeight="247650"/>
  <slicer name="Product 1" xr10:uid="{9B2516DF-961E-4F52-B8D2-B6B10374E584}" cache="Slicer_Product" caption="Product" style="SlicerStyleDark1" rowHeight="2476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D448274-086E-4931-A76E-675075C5AAA4}" name="Table1" displayName="Table1" ref="A1:I51" totalsRowShown="0" headerRowDxfId="7" dataDxfId="6" dataCellStyle="Currency [0]">
  <autoFilter ref="A1:I51" xr:uid="{2D448274-086E-4931-A76E-675075C5AAA4}"/>
  <tableColumns count="9">
    <tableColumn id="1" xr3:uid="{25C70B68-4238-4F95-814C-1C8BC9C6F29F}" name="Date" dataDxfId="5"/>
    <tableColumn id="2" xr3:uid="{DDBFE454-EBAC-4EEE-8EF8-9A6A411E451C}" name="Sales Person"/>
    <tableColumn id="3" xr3:uid="{B39850D3-B51A-4B18-B492-D54F37B0C16B}" name="Region"/>
    <tableColumn id="4" xr3:uid="{07E2EFBE-F952-4D01-BB4D-3D8AA2640F37}" name="Product"/>
    <tableColumn id="5" xr3:uid="{9310C59B-AE42-4C41-8251-9AF1E595FE0B}" name="Units Sold" dataDxfId="4"/>
    <tableColumn id="6" xr3:uid="{37FC9207-6580-422A-8D8D-A2225651A34B}" name="Unit Price" dataDxfId="3" dataCellStyle="Currency [0]">
      <calculatedColumnFormula>IF(D2="Tent",6000,IF(D2="Blender",3500,IF(D2="Action Figure",1200,IF(D2="Novel",1000,IF(D2="Sneakers",4000,IF(D2="Smartphone",10000,IF(D2="moisturizer",600,"No Product Found")))))))</calculatedColumnFormula>
    </tableColumn>
    <tableColumn id="7" xr3:uid="{7A6F57A1-D3A9-4610-BF75-964A4F131EB5}" name="Cost of Goods" dataDxfId="2" dataCellStyle="Currency [0]">
      <calculatedColumnFormula>IF(D2="Tent",4000,IF(D2="Blender",2500,IF(D2="Action Figure",800,IF(D2="Novel",700,IF(D2="Sneakers",3000,IF(D2="Smartphone",7000,IF(D2="moisturizer",400,"No Product Found")))))))</calculatedColumnFormula>
    </tableColumn>
    <tableColumn id="8" xr3:uid="{3900EBB3-1DE1-4C60-B286-F558917A59FD}" name="Total Sales" dataDxfId="1" dataCellStyle="Currency [0]">
      <calculatedColumnFormula>F2*E2</calculatedColumnFormula>
    </tableColumn>
    <tableColumn id="9" xr3:uid="{856966DD-4888-41FB-9C4C-F7C0331AD9FE}" name="Profit" dataDxfId="0">
      <calculatedColumnFormula>H2-(G2*E2)</calculatedColumnFormula>
    </tableColumn>
  </tableColumns>
  <tableStyleInfo name="TableStyleLight21" showFirstColumn="0" showLastColumn="0" showRowStripes="1" showColumnStripes="0"/>
</table>
</file>

<file path=xl/theme/theme1.xml><?xml version="1.0" encoding="utf-8"?>
<a:theme xmlns:a="http://schemas.openxmlformats.org/drawingml/2006/main" name="Office Theme">
  <a:themeElements>
    <a:clrScheme name="Green">
      <a:dk1>
        <a:sysClr val="windowText" lastClr="000000"/>
      </a:dk1>
      <a:lt1>
        <a:sysClr val="window" lastClr="FFFFFF"/>
      </a:lt1>
      <a:dk2>
        <a:srgbClr val="455F51"/>
      </a:dk2>
      <a:lt2>
        <a:srgbClr val="E3DED1"/>
      </a:lt2>
      <a:accent1>
        <a:srgbClr val="549E39"/>
      </a:accent1>
      <a:accent2>
        <a:srgbClr val="8AB833"/>
      </a:accent2>
      <a:accent3>
        <a:srgbClr val="C0CF3A"/>
      </a:accent3>
      <a:accent4>
        <a:srgbClr val="029676"/>
      </a:accent4>
      <a:accent5>
        <a:srgbClr val="4AB5C4"/>
      </a:accent5>
      <a:accent6>
        <a:srgbClr val="0989B1"/>
      </a:accent6>
      <a:hlink>
        <a:srgbClr val="6B9F25"/>
      </a:hlink>
      <a:folHlink>
        <a:srgbClr val="BA6906"/>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ACB3DF-9E1D-4E87-B39C-21F41FB7A8AD}">
  <dimension ref="A1:K51"/>
  <sheetViews>
    <sheetView workbookViewId="0">
      <selection activeCell="K8" sqref="K8"/>
    </sheetView>
  </sheetViews>
  <sheetFormatPr defaultRowHeight="14.4" x14ac:dyDescent="0.3"/>
  <cols>
    <col min="1" max="1" width="12.88671875" customWidth="1"/>
    <col min="2" max="2" width="13.44140625" customWidth="1"/>
    <col min="4" max="4" width="15.6640625" customWidth="1"/>
    <col min="5" max="5" width="11.33203125" customWidth="1"/>
    <col min="6" max="6" width="11" customWidth="1"/>
    <col min="7" max="7" width="14.21875" customWidth="1"/>
    <col min="8" max="9" width="13.5546875" customWidth="1"/>
    <col min="10" max="10" width="12.21875" bestFit="1" customWidth="1"/>
    <col min="11" max="11" width="14.21875" customWidth="1"/>
  </cols>
  <sheetData>
    <row r="1" spans="1:11" ht="20.100000000000001" customHeight="1" thickBot="1" x14ac:dyDescent="0.35">
      <c r="A1" s="1" t="s">
        <v>0</v>
      </c>
      <c r="B1" s="1" t="s">
        <v>1</v>
      </c>
      <c r="C1" s="1" t="s">
        <v>2</v>
      </c>
      <c r="D1" s="1" t="s">
        <v>3</v>
      </c>
      <c r="E1" s="1" t="s">
        <v>4</v>
      </c>
      <c r="F1" s="1" t="s">
        <v>5</v>
      </c>
      <c r="G1" s="1" t="s">
        <v>6</v>
      </c>
      <c r="H1" s="1" t="s">
        <v>7</v>
      </c>
      <c r="I1" s="5" t="s">
        <v>29</v>
      </c>
      <c r="K1" s="5" t="s">
        <v>30</v>
      </c>
    </row>
    <row r="2" spans="1:11" ht="15" thickTop="1" x14ac:dyDescent="0.3">
      <c r="A2" s="2">
        <v>44246</v>
      </c>
      <c r="B2" t="s">
        <v>8</v>
      </c>
      <c r="C2" t="s">
        <v>9</v>
      </c>
      <c r="D2" t="s">
        <v>10</v>
      </c>
      <c r="E2" s="3">
        <v>84</v>
      </c>
      <c r="F2" s="4">
        <f>IF(D2="Tent",6000,IF(D2="Blender",3500,IF(D2="Action Figure",1200,IF(D2="Novel",1000,IF(D2="Sneakers",4000,IF(D2="Smartphone",10000,IF(D2="moisturizer",600,"No Product Found")))))))</f>
        <v>6000</v>
      </c>
      <c r="G2" s="4">
        <f>IF(D2="Tent",4000,IF(D2="Blender",2500,IF(D2="Action Figure",800,IF(D2="Novel",700,IF(D2="Sneakers",3000,IF(D2="Smartphone",7000,IF(D2="moisturizer",400,"No Product Found")))))))</f>
        <v>4000</v>
      </c>
      <c r="H2" s="4">
        <f>F2*E2</f>
        <v>504000</v>
      </c>
      <c r="I2" s="6">
        <f>H2-(G2*E2)</f>
        <v>168000</v>
      </c>
      <c r="K2" s="6">
        <f>SUM(H2:H51)</f>
        <v>12944500</v>
      </c>
    </row>
    <row r="3" spans="1:11" x14ac:dyDescent="0.3">
      <c r="A3" s="2">
        <v>44446</v>
      </c>
      <c r="B3" t="s">
        <v>11</v>
      </c>
      <c r="C3" t="s">
        <v>12</v>
      </c>
      <c r="D3" t="s">
        <v>13</v>
      </c>
      <c r="E3" s="3">
        <v>128</v>
      </c>
      <c r="F3" s="4">
        <f t="shared" ref="F3:F51" si="0">IF(D3="Tent",6000,IF(D3="Blender",3500,IF(D3="Action Figure",1200,IF(D3="Novel",1000,IF(D3="Sneakers",4000,IF(D3="Smartphone",10000,IF(D3="moisturizer",600,"No Product Found")))))))</f>
        <v>3500</v>
      </c>
      <c r="G3" s="4">
        <f t="shared" ref="G3:G51" si="1">IF(D3="Tent",4000,IF(D3="Blender",2500,IF(D3="Action Figure",800,IF(D3="Novel",700,IF(D3="Sneakers",3000,IF(D3="Smartphone",7000,IF(D3="moisturizer",400,"No Product Found")))))))</f>
        <v>2500</v>
      </c>
      <c r="H3" s="4">
        <f t="shared" ref="H3:H51" si="2">F3*E3</f>
        <v>448000</v>
      </c>
      <c r="I3" s="6">
        <f t="shared" ref="I3:I51" si="3">H3-(G3*E3)</f>
        <v>128000</v>
      </c>
    </row>
    <row r="4" spans="1:11" x14ac:dyDescent="0.3">
      <c r="A4" s="2">
        <v>44230</v>
      </c>
      <c r="B4" t="s">
        <v>14</v>
      </c>
      <c r="C4" t="s">
        <v>15</v>
      </c>
      <c r="D4" t="s">
        <v>16</v>
      </c>
      <c r="E4" s="3">
        <v>136</v>
      </c>
      <c r="F4" s="4">
        <f t="shared" si="0"/>
        <v>1200</v>
      </c>
      <c r="G4" s="4">
        <f t="shared" si="1"/>
        <v>800</v>
      </c>
      <c r="H4" s="4">
        <f t="shared" si="2"/>
        <v>163200</v>
      </c>
      <c r="I4" s="6">
        <f t="shared" si="3"/>
        <v>54400</v>
      </c>
      <c r="K4" t="s">
        <v>31</v>
      </c>
    </row>
    <row r="5" spans="1:11" x14ac:dyDescent="0.3">
      <c r="A5" s="2">
        <v>44085</v>
      </c>
      <c r="B5" t="s">
        <v>17</v>
      </c>
      <c r="C5" t="s">
        <v>18</v>
      </c>
      <c r="D5" t="s">
        <v>19</v>
      </c>
      <c r="E5" s="3">
        <v>91</v>
      </c>
      <c r="F5" s="4">
        <f t="shared" si="0"/>
        <v>1000</v>
      </c>
      <c r="G5" s="4">
        <f t="shared" si="1"/>
        <v>700</v>
      </c>
      <c r="H5" s="4">
        <f t="shared" si="2"/>
        <v>91000</v>
      </c>
      <c r="I5" s="6">
        <f t="shared" si="3"/>
        <v>27300</v>
      </c>
      <c r="K5">
        <f>SUM(E2:E51)</f>
        <v>4705</v>
      </c>
    </row>
    <row r="6" spans="1:11" x14ac:dyDescent="0.3">
      <c r="A6" s="2">
        <v>44462</v>
      </c>
      <c r="B6" t="s">
        <v>20</v>
      </c>
      <c r="C6" t="s">
        <v>9</v>
      </c>
      <c r="D6" t="s">
        <v>21</v>
      </c>
      <c r="E6" s="3">
        <v>110</v>
      </c>
      <c r="F6" s="4">
        <f t="shared" si="0"/>
        <v>4000</v>
      </c>
      <c r="G6" s="4">
        <f t="shared" si="1"/>
        <v>3000</v>
      </c>
      <c r="H6" s="4">
        <f t="shared" si="2"/>
        <v>440000</v>
      </c>
      <c r="I6" s="6">
        <f t="shared" si="3"/>
        <v>110000</v>
      </c>
    </row>
    <row r="7" spans="1:11" x14ac:dyDescent="0.3">
      <c r="A7" s="2">
        <v>44105</v>
      </c>
      <c r="B7" t="s">
        <v>22</v>
      </c>
      <c r="C7" t="s">
        <v>12</v>
      </c>
      <c r="D7" t="s">
        <v>16</v>
      </c>
      <c r="E7" s="3">
        <v>51</v>
      </c>
      <c r="F7" s="4">
        <f t="shared" si="0"/>
        <v>1200</v>
      </c>
      <c r="G7" s="4">
        <f t="shared" si="1"/>
        <v>800</v>
      </c>
      <c r="H7" s="4">
        <f t="shared" si="2"/>
        <v>61200</v>
      </c>
      <c r="I7" s="6">
        <f t="shared" si="3"/>
        <v>20400</v>
      </c>
      <c r="K7" t="s">
        <v>32</v>
      </c>
    </row>
    <row r="8" spans="1:11" x14ac:dyDescent="0.3">
      <c r="A8" s="2">
        <v>44413</v>
      </c>
      <c r="B8" t="s">
        <v>23</v>
      </c>
      <c r="C8" t="s">
        <v>18</v>
      </c>
      <c r="D8" t="s">
        <v>19</v>
      </c>
      <c r="E8" s="3">
        <v>78</v>
      </c>
      <c r="F8" s="4">
        <f t="shared" si="0"/>
        <v>1000</v>
      </c>
      <c r="G8" s="4">
        <f t="shared" si="1"/>
        <v>700</v>
      </c>
      <c r="H8" s="4">
        <f t="shared" si="2"/>
        <v>78000</v>
      </c>
      <c r="I8" s="6">
        <f t="shared" si="3"/>
        <v>23400</v>
      </c>
      <c r="K8" s="6">
        <f>SUM(I2:I51)</f>
        <v>3834400</v>
      </c>
    </row>
    <row r="9" spans="1:11" x14ac:dyDescent="0.3">
      <c r="A9" s="2">
        <v>44141</v>
      </c>
      <c r="B9" t="s">
        <v>24</v>
      </c>
      <c r="C9" t="s">
        <v>15</v>
      </c>
      <c r="D9" t="s">
        <v>10</v>
      </c>
      <c r="E9" s="3">
        <v>146</v>
      </c>
      <c r="F9" s="4">
        <f t="shared" si="0"/>
        <v>6000</v>
      </c>
      <c r="G9" s="4">
        <f t="shared" si="1"/>
        <v>4000</v>
      </c>
      <c r="H9" s="4">
        <f t="shared" si="2"/>
        <v>876000</v>
      </c>
      <c r="I9" s="6">
        <f t="shared" si="3"/>
        <v>292000</v>
      </c>
    </row>
    <row r="10" spans="1:11" x14ac:dyDescent="0.3">
      <c r="A10" s="2">
        <v>44223</v>
      </c>
      <c r="B10" t="s">
        <v>25</v>
      </c>
      <c r="C10" t="s">
        <v>9</v>
      </c>
      <c r="D10" t="s">
        <v>26</v>
      </c>
      <c r="E10" s="3">
        <v>101</v>
      </c>
      <c r="F10" s="4">
        <f t="shared" si="0"/>
        <v>600</v>
      </c>
      <c r="G10" s="4">
        <f t="shared" si="1"/>
        <v>400</v>
      </c>
      <c r="H10" s="4">
        <f t="shared" si="2"/>
        <v>60600</v>
      </c>
      <c r="I10" s="6">
        <f t="shared" si="3"/>
        <v>20200</v>
      </c>
      <c r="K10" t="s">
        <v>33</v>
      </c>
    </row>
    <row r="11" spans="1:11" x14ac:dyDescent="0.3">
      <c r="A11" s="2">
        <v>44442</v>
      </c>
      <c r="B11" t="s">
        <v>27</v>
      </c>
      <c r="C11" t="s">
        <v>15</v>
      </c>
      <c r="D11" t="s">
        <v>10</v>
      </c>
      <c r="E11" s="3">
        <v>52</v>
      </c>
      <c r="F11" s="4">
        <f t="shared" si="0"/>
        <v>6000</v>
      </c>
      <c r="G11" s="4">
        <f t="shared" si="1"/>
        <v>4000</v>
      </c>
      <c r="H11" s="4">
        <f t="shared" si="2"/>
        <v>312000</v>
      </c>
      <c r="I11" s="6">
        <f t="shared" si="3"/>
        <v>104000</v>
      </c>
      <c r="K11" s="6">
        <f>AVERAGE(H2:H51)</f>
        <v>258890</v>
      </c>
    </row>
    <row r="12" spans="1:11" x14ac:dyDescent="0.3">
      <c r="A12" s="2">
        <v>44469</v>
      </c>
      <c r="B12" t="s">
        <v>27</v>
      </c>
      <c r="C12" t="s">
        <v>12</v>
      </c>
      <c r="D12" t="s">
        <v>16</v>
      </c>
      <c r="E12" s="3">
        <v>55</v>
      </c>
      <c r="F12" s="4">
        <f t="shared" si="0"/>
        <v>1200</v>
      </c>
      <c r="G12" s="4">
        <f t="shared" si="1"/>
        <v>800</v>
      </c>
      <c r="H12" s="4">
        <f t="shared" si="2"/>
        <v>66000</v>
      </c>
      <c r="I12" s="6">
        <f t="shared" si="3"/>
        <v>22000</v>
      </c>
    </row>
    <row r="13" spans="1:11" x14ac:dyDescent="0.3">
      <c r="A13" s="2">
        <v>44084</v>
      </c>
      <c r="B13" t="s">
        <v>27</v>
      </c>
      <c r="C13" t="s">
        <v>15</v>
      </c>
      <c r="D13" t="s">
        <v>19</v>
      </c>
      <c r="E13" s="3">
        <v>137</v>
      </c>
      <c r="F13" s="4">
        <f t="shared" si="0"/>
        <v>1000</v>
      </c>
      <c r="G13" s="4">
        <f t="shared" si="1"/>
        <v>700</v>
      </c>
      <c r="H13" s="4">
        <f t="shared" si="2"/>
        <v>137000</v>
      </c>
      <c r="I13" s="6">
        <f t="shared" si="3"/>
        <v>41100</v>
      </c>
    </row>
    <row r="14" spans="1:11" x14ac:dyDescent="0.3">
      <c r="A14" s="2">
        <v>44404</v>
      </c>
      <c r="B14" t="s">
        <v>24</v>
      </c>
      <c r="C14" t="s">
        <v>15</v>
      </c>
      <c r="D14" t="s">
        <v>13</v>
      </c>
      <c r="E14" s="3">
        <v>96</v>
      </c>
      <c r="F14" s="4">
        <f t="shared" si="0"/>
        <v>3500</v>
      </c>
      <c r="G14" s="4">
        <f t="shared" si="1"/>
        <v>2500</v>
      </c>
      <c r="H14" s="4">
        <f t="shared" si="2"/>
        <v>336000</v>
      </c>
      <c r="I14" s="6">
        <f t="shared" si="3"/>
        <v>96000</v>
      </c>
    </row>
    <row r="15" spans="1:11" x14ac:dyDescent="0.3">
      <c r="A15" s="2">
        <v>44113</v>
      </c>
      <c r="B15" t="s">
        <v>25</v>
      </c>
      <c r="C15" t="s">
        <v>12</v>
      </c>
      <c r="D15" t="s">
        <v>21</v>
      </c>
      <c r="E15" s="3">
        <v>52</v>
      </c>
      <c r="F15" s="4">
        <f t="shared" si="0"/>
        <v>4000</v>
      </c>
      <c r="G15" s="4">
        <f t="shared" si="1"/>
        <v>3000</v>
      </c>
      <c r="H15" s="4">
        <f t="shared" si="2"/>
        <v>208000</v>
      </c>
      <c r="I15" s="6">
        <f t="shared" si="3"/>
        <v>52000</v>
      </c>
    </row>
    <row r="16" spans="1:11" x14ac:dyDescent="0.3">
      <c r="A16" s="2">
        <v>44292</v>
      </c>
      <c r="B16" t="s">
        <v>17</v>
      </c>
      <c r="C16" t="s">
        <v>9</v>
      </c>
      <c r="D16" t="s">
        <v>13</v>
      </c>
      <c r="E16" s="3">
        <v>76</v>
      </c>
      <c r="F16" s="4">
        <f t="shared" si="0"/>
        <v>3500</v>
      </c>
      <c r="G16" s="4">
        <f t="shared" si="1"/>
        <v>2500</v>
      </c>
      <c r="H16" s="4">
        <f t="shared" si="2"/>
        <v>266000</v>
      </c>
      <c r="I16" s="6">
        <f t="shared" si="3"/>
        <v>76000</v>
      </c>
    </row>
    <row r="17" spans="1:9" x14ac:dyDescent="0.3">
      <c r="A17" s="2">
        <v>44362</v>
      </c>
      <c r="B17" t="s">
        <v>11</v>
      </c>
      <c r="C17" t="s">
        <v>18</v>
      </c>
      <c r="D17" t="s">
        <v>21</v>
      </c>
      <c r="E17" s="3">
        <v>145</v>
      </c>
      <c r="F17" s="4">
        <f t="shared" si="0"/>
        <v>4000</v>
      </c>
      <c r="G17" s="4">
        <f t="shared" si="1"/>
        <v>3000</v>
      </c>
      <c r="H17" s="4">
        <f t="shared" si="2"/>
        <v>580000</v>
      </c>
      <c r="I17" s="6">
        <f t="shared" si="3"/>
        <v>145000</v>
      </c>
    </row>
    <row r="18" spans="1:9" x14ac:dyDescent="0.3">
      <c r="A18" s="2">
        <v>44083</v>
      </c>
      <c r="B18" t="s">
        <v>8</v>
      </c>
      <c r="C18" t="s">
        <v>15</v>
      </c>
      <c r="D18" t="s">
        <v>26</v>
      </c>
      <c r="E18" s="3">
        <v>83</v>
      </c>
      <c r="F18" s="4">
        <f t="shared" si="0"/>
        <v>600</v>
      </c>
      <c r="G18" s="4">
        <f t="shared" si="1"/>
        <v>400</v>
      </c>
      <c r="H18" s="4">
        <f t="shared" si="2"/>
        <v>49800</v>
      </c>
      <c r="I18" s="6">
        <f t="shared" si="3"/>
        <v>16600</v>
      </c>
    </row>
    <row r="19" spans="1:9" x14ac:dyDescent="0.3">
      <c r="A19" s="2">
        <v>44421</v>
      </c>
      <c r="B19" t="s">
        <v>20</v>
      </c>
      <c r="C19" t="s">
        <v>15</v>
      </c>
      <c r="D19" t="s">
        <v>19</v>
      </c>
      <c r="E19" s="3">
        <v>91</v>
      </c>
      <c r="F19" s="4">
        <f t="shared" si="0"/>
        <v>1000</v>
      </c>
      <c r="G19" s="4">
        <f t="shared" si="1"/>
        <v>700</v>
      </c>
      <c r="H19" s="4">
        <f t="shared" si="2"/>
        <v>91000</v>
      </c>
      <c r="I19" s="6">
        <f t="shared" si="3"/>
        <v>27300</v>
      </c>
    </row>
    <row r="20" spans="1:9" x14ac:dyDescent="0.3">
      <c r="A20" s="2">
        <v>44070</v>
      </c>
      <c r="B20" t="s">
        <v>22</v>
      </c>
      <c r="C20" t="s">
        <v>9</v>
      </c>
      <c r="D20" t="s">
        <v>28</v>
      </c>
      <c r="E20" s="3">
        <v>108</v>
      </c>
      <c r="F20" s="4">
        <f t="shared" si="0"/>
        <v>10000</v>
      </c>
      <c r="G20" s="4">
        <f t="shared" si="1"/>
        <v>7000</v>
      </c>
      <c r="H20" s="4">
        <f t="shared" si="2"/>
        <v>1080000</v>
      </c>
      <c r="I20" s="6">
        <f t="shared" si="3"/>
        <v>324000</v>
      </c>
    </row>
    <row r="21" spans="1:9" x14ac:dyDescent="0.3">
      <c r="A21" s="2">
        <v>44293</v>
      </c>
      <c r="B21" t="s">
        <v>14</v>
      </c>
      <c r="C21" t="s">
        <v>18</v>
      </c>
      <c r="D21" t="s">
        <v>21</v>
      </c>
      <c r="E21" s="3">
        <v>144</v>
      </c>
      <c r="F21" s="4">
        <f t="shared" si="0"/>
        <v>4000</v>
      </c>
      <c r="G21" s="4">
        <f t="shared" si="1"/>
        <v>3000</v>
      </c>
      <c r="H21" s="4">
        <f t="shared" si="2"/>
        <v>576000</v>
      </c>
      <c r="I21" s="6">
        <f t="shared" si="3"/>
        <v>144000</v>
      </c>
    </row>
    <row r="22" spans="1:9" x14ac:dyDescent="0.3">
      <c r="A22" s="2">
        <v>43990</v>
      </c>
      <c r="B22" t="s">
        <v>20</v>
      </c>
      <c r="C22" t="s">
        <v>15</v>
      </c>
      <c r="D22" t="s">
        <v>26</v>
      </c>
      <c r="E22" s="3">
        <v>92</v>
      </c>
      <c r="F22" s="4">
        <f t="shared" si="0"/>
        <v>600</v>
      </c>
      <c r="G22" s="4">
        <f t="shared" si="1"/>
        <v>400</v>
      </c>
      <c r="H22" s="4">
        <f t="shared" si="2"/>
        <v>55200</v>
      </c>
      <c r="I22" s="6">
        <f t="shared" si="3"/>
        <v>18400</v>
      </c>
    </row>
    <row r="23" spans="1:9" x14ac:dyDescent="0.3">
      <c r="A23" s="2">
        <v>44551</v>
      </c>
      <c r="B23" t="s">
        <v>24</v>
      </c>
      <c r="C23" t="s">
        <v>9</v>
      </c>
      <c r="D23" t="s">
        <v>10</v>
      </c>
      <c r="E23" s="3">
        <v>71</v>
      </c>
      <c r="F23" s="4">
        <f t="shared" si="0"/>
        <v>6000</v>
      </c>
      <c r="G23" s="4">
        <f t="shared" si="1"/>
        <v>4000</v>
      </c>
      <c r="H23" s="4">
        <f t="shared" si="2"/>
        <v>426000</v>
      </c>
      <c r="I23" s="6">
        <f t="shared" si="3"/>
        <v>142000</v>
      </c>
    </row>
    <row r="24" spans="1:9" x14ac:dyDescent="0.3">
      <c r="A24" s="2">
        <v>44418</v>
      </c>
      <c r="B24" t="s">
        <v>8</v>
      </c>
      <c r="C24" t="s">
        <v>12</v>
      </c>
      <c r="D24" t="s">
        <v>26</v>
      </c>
      <c r="E24" s="3">
        <v>103</v>
      </c>
      <c r="F24" s="4">
        <f t="shared" si="0"/>
        <v>600</v>
      </c>
      <c r="G24" s="4">
        <f t="shared" si="1"/>
        <v>400</v>
      </c>
      <c r="H24" s="4">
        <f t="shared" si="2"/>
        <v>61800</v>
      </c>
      <c r="I24" s="6">
        <f t="shared" si="3"/>
        <v>20600</v>
      </c>
    </row>
    <row r="25" spans="1:9" x14ac:dyDescent="0.3">
      <c r="A25" s="2">
        <v>44532</v>
      </c>
      <c r="B25" t="s">
        <v>27</v>
      </c>
      <c r="C25" t="s">
        <v>18</v>
      </c>
      <c r="D25" t="s">
        <v>19</v>
      </c>
      <c r="E25" s="3">
        <v>55</v>
      </c>
      <c r="F25" s="4">
        <f t="shared" si="0"/>
        <v>1000</v>
      </c>
      <c r="G25" s="4">
        <f t="shared" si="1"/>
        <v>700</v>
      </c>
      <c r="H25" s="4">
        <f t="shared" si="2"/>
        <v>55000</v>
      </c>
      <c r="I25" s="6">
        <f t="shared" si="3"/>
        <v>16500</v>
      </c>
    </row>
    <row r="26" spans="1:9" x14ac:dyDescent="0.3">
      <c r="A26" s="2">
        <v>44438</v>
      </c>
      <c r="B26" t="s">
        <v>22</v>
      </c>
      <c r="C26" t="s">
        <v>12</v>
      </c>
      <c r="D26" t="s">
        <v>21</v>
      </c>
      <c r="E26" s="3">
        <v>93</v>
      </c>
      <c r="F26" s="4">
        <f t="shared" si="0"/>
        <v>4000</v>
      </c>
      <c r="G26" s="4">
        <f t="shared" si="1"/>
        <v>3000</v>
      </c>
      <c r="H26" s="4">
        <f t="shared" si="2"/>
        <v>372000</v>
      </c>
      <c r="I26" s="6">
        <f t="shared" si="3"/>
        <v>93000</v>
      </c>
    </row>
    <row r="27" spans="1:9" x14ac:dyDescent="0.3">
      <c r="A27" s="2">
        <v>43971</v>
      </c>
      <c r="B27" t="s">
        <v>14</v>
      </c>
      <c r="C27" t="s">
        <v>15</v>
      </c>
      <c r="D27" t="s">
        <v>26</v>
      </c>
      <c r="E27" s="3">
        <v>143</v>
      </c>
      <c r="F27" s="4">
        <f t="shared" si="0"/>
        <v>600</v>
      </c>
      <c r="G27" s="4">
        <f t="shared" si="1"/>
        <v>400</v>
      </c>
      <c r="H27" s="4">
        <f t="shared" si="2"/>
        <v>85800</v>
      </c>
      <c r="I27" s="6">
        <f t="shared" si="3"/>
        <v>28600</v>
      </c>
    </row>
    <row r="28" spans="1:9" x14ac:dyDescent="0.3">
      <c r="A28" s="2">
        <v>44452</v>
      </c>
      <c r="B28" t="s">
        <v>23</v>
      </c>
      <c r="C28" t="s">
        <v>9</v>
      </c>
      <c r="D28" t="s">
        <v>13</v>
      </c>
      <c r="E28" s="3">
        <v>143</v>
      </c>
      <c r="F28" s="4">
        <f t="shared" si="0"/>
        <v>3500</v>
      </c>
      <c r="G28" s="4">
        <f t="shared" si="1"/>
        <v>2500</v>
      </c>
      <c r="H28" s="4">
        <f t="shared" si="2"/>
        <v>500500</v>
      </c>
      <c r="I28" s="6">
        <f t="shared" si="3"/>
        <v>143000</v>
      </c>
    </row>
    <row r="29" spans="1:9" x14ac:dyDescent="0.3">
      <c r="A29" s="2">
        <v>44496</v>
      </c>
      <c r="B29" t="s">
        <v>25</v>
      </c>
      <c r="C29" t="s">
        <v>18</v>
      </c>
      <c r="D29" t="s">
        <v>26</v>
      </c>
      <c r="E29" s="3">
        <v>99</v>
      </c>
      <c r="F29" s="4">
        <f t="shared" si="0"/>
        <v>600</v>
      </c>
      <c r="G29" s="4">
        <f t="shared" si="1"/>
        <v>400</v>
      </c>
      <c r="H29" s="4">
        <f t="shared" si="2"/>
        <v>59400</v>
      </c>
      <c r="I29" s="6">
        <f t="shared" si="3"/>
        <v>19800</v>
      </c>
    </row>
    <row r="30" spans="1:9" x14ac:dyDescent="0.3">
      <c r="A30" s="2">
        <v>44187</v>
      </c>
      <c r="B30" t="s">
        <v>17</v>
      </c>
      <c r="C30" t="s">
        <v>9</v>
      </c>
      <c r="D30" t="s">
        <v>19</v>
      </c>
      <c r="E30" s="3">
        <v>120</v>
      </c>
      <c r="F30" s="4">
        <f t="shared" si="0"/>
        <v>1000</v>
      </c>
      <c r="G30" s="4">
        <f t="shared" si="1"/>
        <v>700</v>
      </c>
      <c r="H30" s="4">
        <f t="shared" si="2"/>
        <v>120000</v>
      </c>
      <c r="I30" s="6">
        <f t="shared" si="3"/>
        <v>36000</v>
      </c>
    </row>
    <row r="31" spans="1:9" x14ac:dyDescent="0.3">
      <c r="A31" s="2">
        <v>44405</v>
      </c>
      <c r="B31" t="s">
        <v>11</v>
      </c>
      <c r="C31" t="s">
        <v>15</v>
      </c>
      <c r="D31" t="s">
        <v>13</v>
      </c>
      <c r="E31" s="3">
        <v>66</v>
      </c>
      <c r="F31" s="4">
        <f t="shared" si="0"/>
        <v>3500</v>
      </c>
      <c r="G31" s="4">
        <f t="shared" si="1"/>
        <v>2500</v>
      </c>
      <c r="H31" s="4">
        <f t="shared" si="2"/>
        <v>231000</v>
      </c>
      <c r="I31" s="6">
        <f t="shared" si="3"/>
        <v>66000</v>
      </c>
    </row>
    <row r="32" spans="1:9" x14ac:dyDescent="0.3">
      <c r="A32" s="2">
        <v>44103</v>
      </c>
      <c r="B32" t="s">
        <v>25</v>
      </c>
      <c r="C32" t="s">
        <v>18</v>
      </c>
      <c r="D32" t="s">
        <v>16</v>
      </c>
      <c r="E32" s="3">
        <v>88</v>
      </c>
      <c r="F32" s="4">
        <f t="shared" si="0"/>
        <v>1200</v>
      </c>
      <c r="G32" s="4">
        <f t="shared" si="1"/>
        <v>800</v>
      </c>
      <c r="H32" s="4">
        <f t="shared" si="2"/>
        <v>105600</v>
      </c>
      <c r="I32" s="6">
        <f t="shared" si="3"/>
        <v>35200</v>
      </c>
    </row>
    <row r="33" spans="1:9" x14ac:dyDescent="0.3">
      <c r="A33" s="2">
        <v>44126</v>
      </c>
      <c r="B33" t="s">
        <v>17</v>
      </c>
      <c r="C33" t="s">
        <v>12</v>
      </c>
      <c r="D33" t="s">
        <v>28</v>
      </c>
      <c r="E33" s="3">
        <v>127</v>
      </c>
      <c r="F33" s="4">
        <f t="shared" si="0"/>
        <v>10000</v>
      </c>
      <c r="G33" s="4">
        <f t="shared" si="1"/>
        <v>7000</v>
      </c>
      <c r="H33" s="4">
        <f t="shared" si="2"/>
        <v>1270000</v>
      </c>
      <c r="I33" s="6">
        <f t="shared" si="3"/>
        <v>381000</v>
      </c>
    </row>
    <row r="34" spans="1:9" x14ac:dyDescent="0.3">
      <c r="A34" s="2">
        <v>43970</v>
      </c>
      <c r="B34" t="s">
        <v>20</v>
      </c>
      <c r="C34" t="s">
        <v>9</v>
      </c>
      <c r="D34" t="s">
        <v>21</v>
      </c>
      <c r="E34" s="3">
        <v>67</v>
      </c>
      <c r="F34" s="4">
        <f t="shared" si="0"/>
        <v>4000</v>
      </c>
      <c r="G34" s="4">
        <f t="shared" si="1"/>
        <v>3000</v>
      </c>
      <c r="H34" s="4">
        <f t="shared" si="2"/>
        <v>268000</v>
      </c>
      <c r="I34" s="6">
        <f t="shared" si="3"/>
        <v>67000</v>
      </c>
    </row>
    <row r="35" spans="1:9" x14ac:dyDescent="0.3">
      <c r="A35" s="2">
        <v>44536</v>
      </c>
      <c r="B35" t="s">
        <v>11</v>
      </c>
      <c r="C35" t="s">
        <v>12</v>
      </c>
      <c r="D35" t="s">
        <v>16</v>
      </c>
      <c r="E35" s="3">
        <v>67</v>
      </c>
      <c r="F35" s="4">
        <f t="shared" si="0"/>
        <v>1200</v>
      </c>
      <c r="G35" s="4">
        <f t="shared" si="1"/>
        <v>800</v>
      </c>
      <c r="H35" s="4">
        <f t="shared" si="2"/>
        <v>80400</v>
      </c>
      <c r="I35" s="6">
        <f t="shared" si="3"/>
        <v>26800</v>
      </c>
    </row>
    <row r="36" spans="1:9" x14ac:dyDescent="0.3">
      <c r="A36" s="2">
        <v>44069</v>
      </c>
      <c r="B36" t="s">
        <v>27</v>
      </c>
      <c r="C36" t="s">
        <v>15</v>
      </c>
      <c r="D36" t="s">
        <v>19</v>
      </c>
      <c r="E36" s="3">
        <v>149</v>
      </c>
      <c r="F36" s="4">
        <f t="shared" si="0"/>
        <v>1000</v>
      </c>
      <c r="G36" s="4">
        <f t="shared" si="1"/>
        <v>700</v>
      </c>
      <c r="H36" s="4">
        <f t="shared" si="2"/>
        <v>149000</v>
      </c>
      <c r="I36" s="6">
        <f t="shared" si="3"/>
        <v>44700</v>
      </c>
    </row>
    <row r="37" spans="1:9" x14ac:dyDescent="0.3">
      <c r="A37" s="2">
        <v>44378</v>
      </c>
      <c r="B37" t="s">
        <v>20</v>
      </c>
      <c r="C37" t="s">
        <v>18</v>
      </c>
      <c r="D37" t="s">
        <v>26</v>
      </c>
      <c r="E37" s="3">
        <v>104</v>
      </c>
      <c r="F37" s="4">
        <f t="shared" si="0"/>
        <v>600</v>
      </c>
      <c r="G37" s="4">
        <f t="shared" si="1"/>
        <v>400</v>
      </c>
      <c r="H37" s="4">
        <f t="shared" si="2"/>
        <v>62400</v>
      </c>
      <c r="I37" s="6">
        <f t="shared" si="3"/>
        <v>20800</v>
      </c>
    </row>
    <row r="38" spans="1:9" x14ac:dyDescent="0.3">
      <c r="A38" s="2">
        <v>44404</v>
      </c>
      <c r="B38" t="s">
        <v>24</v>
      </c>
      <c r="C38" t="s">
        <v>9</v>
      </c>
      <c r="D38" t="s">
        <v>26</v>
      </c>
      <c r="E38" s="3">
        <v>57</v>
      </c>
      <c r="F38" s="4">
        <f t="shared" si="0"/>
        <v>600</v>
      </c>
      <c r="G38" s="4">
        <f t="shared" si="1"/>
        <v>400</v>
      </c>
      <c r="H38" s="4">
        <f t="shared" si="2"/>
        <v>34200</v>
      </c>
      <c r="I38" s="6">
        <f t="shared" si="3"/>
        <v>11400</v>
      </c>
    </row>
    <row r="39" spans="1:9" x14ac:dyDescent="0.3">
      <c r="A39" s="2">
        <v>44109</v>
      </c>
      <c r="B39" t="s">
        <v>14</v>
      </c>
      <c r="C39" t="s">
        <v>12</v>
      </c>
      <c r="D39" t="s">
        <v>26</v>
      </c>
      <c r="E39" s="3">
        <v>90</v>
      </c>
      <c r="F39" s="4">
        <f t="shared" si="0"/>
        <v>600</v>
      </c>
      <c r="G39" s="4">
        <f t="shared" si="1"/>
        <v>400</v>
      </c>
      <c r="H39" s="4">
        <f t="shared" si="2"/>
        <v>54000</v>
      </c>
      <c r="I39" s="6">
        <f t="shared" si="3"/>
        <v>18000</v>
      </c>
    </row>
    <row r="40" spans="1:9" x14ac:dyDescent="0.3">
      <c r="A40" s="2">
        <v>44076</v>
      </c>
      <c r="B40" t="s">
        <v>22</v>
      </c>
      <c r="C40" t="s">
        <v>15</v>
      </c>
      <c r="D40" t="s">
        <v>26</v>
      </c>
      <c r="E40" s="3">
        <v>67</v>
      </c>
      <c r="F40" s="4">
        <f t="shared" si="0"/>
        <v>600</v>
      </c>
      <c r="G40" s="4">
        <f t="shared" si="1"/>
        <v>400</v>
      </c>
      <c r="H40" s="4">
        <f t="shared" si="2"/>
        <v>40200</v>
      </c>
      <c r="I40" s="6">
        <f t="shared" si="3"/>
        <v>13400</v>
      </c>
    </row>
    <row r="41" spans="1:9" x14ac:dyDescent="0.3">
      <c r="A41" s="2">
        <v>44441</v>
      </c>
      <c r="B41" t="s">
        <v>8</v>
      </c>
      <c r="C41" t="s">
        <v>18</v>
      </c>
      <c r="D41" t="s">
        <v>21</v>
      </c>
      <c r="E41" s="3">
        <v>127</v>
      </c>
      <c r="F41" s="4">
        <f t="shared" si="0"/>
        <v>4000</v>
      </c>
      <c r="G41" s="4">
        <f t="shared" si="1"/>
        <v>3000</v>
      </c>
      <c r="H41" s="4">
        <f t="shared" si="2"/>
        <v>508000</v>
      </c>
      <c r="I41" s="6">
        <f t="shared" si="3"/>
        <v>127000</v>
      </c>
    </row>
    <row r="42" spans="1:9" x14ac:dyDescent="0.3">
      <c r="A42" s="2">
        <v>44299</v>
      </c>
      <c r="B42" t="s">
        <v>22</v>
      </c>
      <c r="C42" t="s">
        <v>9</v>
      </c>
      <c r="D42" t="s">
        <v>19</v>
      </c>
      <c r="E42" s="3">
        <v>108</v>
      </c>
      <c r="F42" s="4">
        <f t="shared" si="0"/>
        <v>1000</v>
      </c>
      <c r="G42" s="4">
        <f t="shared" si="1"/>
        <v>700</v>
      </c>
      <c r="H42" s="4">
        <f t="shared" si="2"/>
        <v>108000</v>
      </c>
      <c r="I42" s="6">
        <f t="shared" si="3"/>
        <v>32400</v>
      </c>
    </row>
    <row r="43" spans="1:9" x14ac:dyDescent="0.3">
      <c r="A43" s="2">
        <v>44322</v>
      </c>
      <c r="B43" t="s">
        <v>14</v>
      </c>
      <c r="C43" t="s">
        <v>12</v>
      </c>
      <c r="D43" t="s">
        <v>13</v>
      </c>
      <c r="E43" s="3">
        <v>66</v>
      </c>
      <c r="F43" s="4">
        <f t="shared" si="0"/>
        <v>3500</v>
      </c>
      <c r="G43" s="4">
        <f t="shared" si="1"/>
        <v>2500</v>
      </c>
      <c r="H43" s="4">
        <f t="shared" si="2"/>
        <v>231000</v>
      </c>
      <c r="I43" s="6">
        <f t="shared" si="3"/>
        <v>66000</v>
      </c>
    </row>
    <row r="44" spans="1:9" x14ac:dyDescent="0.3">
      <c r="A44" s="2">
        <v>44211</v>
      </c>
      <c r="B44" t="s">
        <v>8</v>
      </c>
      <c r="C44" t="s">
        <v>18</v>
      </c>
      <c r="D44" t="s">
        <v>10</v>
      </c>
      <c r="E44" s="3">
        <v>78</v>
      </c>
      <c r="F44" s="4">
        <f t="shared" si="0"/>
        <v>6000</v>
      </c>
      <c r="G44" s="4">
        <f t="shared" si="1"/>
        <v>4000</v>
      </c>
      <c r="H44" s="4">
        <f t="shared" si="2"/>
        <v>468000</v>
      </c>
      <c r="I44" s="6">
        <f t="shared" si="3"/>
        <v>156000</v>
      </c>
    </row>
    <row r="45" spans="1:9" x14ac:dyDescent="0.3">
      <c r="A45" s="2">
        <v>44070</v>
      </c>
      <c r="B45" t="s">
        <v>24</v>
      </c>
      <c r="C45" t="s">
        <v>15</v>
      </c>
      <c r="D45" t="s">
        <v>19</v>
      </c>
      <c r="E45" s="3">
        <v>69</v>
      </c>
      <c r="F45" s="4">
        <f t="shared" si="0"/>
        <v>1000</v>
      </c>
      <c r="G45" s="4">
        <f t="shared" si="1"/>
        <v>700</v>
      </c>
      <c r="H45" s="4">
        <f t="shared" si="2"/>
        <v>69000</v>
      </c>
      <c r="I45" s="6">
        <f t="shared" si="3"/>
        <v>20700</v>
      </c>
    </row>
    <row r="46" spans="1:9" x14ac:dyDescent="0.3">
      <c r="A46" s="2">
        <v>44232</v>
      </c>
      <c r="B46" t="s">
        <v>20</v>
      </c>
      <c r="C46" t="s">
        <v>9</v>
      </c>
      <c r="D46" t="s">
        <v>16</v>
      </c>
      <c r="E46" s="3">
        <v>59</v>
      </c>
      <c r="F46" s="4">
        <f t="shared" si="0"/>
        <v>1200</v>
      </c>
      <c r="G46" s="4">
        <f t="shared" si="1"/>
        <v>800</v>
      </c>
      <c r="H46" s="4">
        <f t="shared" si="2"/>
        <v>70800</v>
      </c>
      <c r="I46" s="6">
        <f t="shared" si="3"/>
        <v>23600</v>
      </c>
    </row>
    <row r="47" spans="1:9" x14ac:dyDescent="0.3">
      <c r="A47" s="2">
        <v>44517</v>
      </c>
      <c r="B47" t="s">
        <v>27</v>
      </c>
      <c r="C47" t="s">
        <v>15</v>
      </c>
      <c r="D47" t="s">
        <v>26</v>
      </c>
      <c r="E47" s="3">
        <v>109</v>
      </c>
      <c r="F47" s="4">
        <f t="shared" si="0"/>
        <v>600</v>
      </c>
      <c r="G47" s="4">
        <f t="shared" si="1"/>
        <v>400</v>
      </c>
      <c r="H47" s="4">
        <f t="shared" si="2"/>
        <v>65400</v>
      </c>
      <c r="I47" s="6">
        <f t="shared" si="3"/>
        <v>21800</v>
      </c>
    </row>
    <row r="48" spans="1:9" x14ac:dyDescent="0.3">
      <c r="A48" s="2">
        <v>44193</v>
      </c>
      <c r="B48" t="s">
        <v>25</v>
      </c>
      <c r="C48" t="s">
        <v>12</v>
      </c>
      <c r="D48" t="s">
        <v>21</v>
      </c>
      <c r="E48" s="3">
        <v>61</v>
      </c>
      <c r="F48" s="4">
        <f t="shared" si="0"/>
        <v>4000</v>
      </c>
      <c r="G48" s="4">
        <f t="shared" si="1"/>
        <v>3000</v>
      </c>
      <c r="H48" s="4">
        <f t="shared" si="2"/>
        <v>244000</v>
      </c>
      <c r="I48" s="6">
        <f t="shared" si="3"/>
        <v>61000</v>
      </c>
    </row>
    <row r="49" spans="1:9" x14ac:dyDescent="0.3">
      <c r="A49" s="2">
        <v>44496</v>
      </c>
      <c r="B49" t="s">
        <v>20</v>
      </c>
      <c r="C49" t="s">
        <v>18</v>
      </c>
      <c r="D49" t="s">
        <v>26</v>
      </c>
      <c r="E49" s="3">
        <v>130</v>
      </c>
      <c r="F49" s="4">
        <f t="shared" si="0"/>
        <v>600</v>
      </c>
      <c r="G49" s="4">
        <f t="shared" si="1"/>
        <v>400</v>
      </c>
      <c r="H49" s="4">
        <f t="shared" si="2"/>
        <v>78000</v>
      </c>
      <c r="I49" s="6">
        <f t="shared" si="3"/>
        <v>26000</v>
      </c>
    </row>
    <row r="50" spans="1:9" x14ac:dyDescent="0.3">
      <c r="A50" s="2">
        <v>44502</v>
      </c>
      <c r="B50" t="s">
        <v>17</v>
      </c>
      <c r="C50" t="s">
        <v>15</v>
      </c>
      <c r="D50" t="s">
        <v>13</v>
      </c>
      <c r="E50" s="3">
        <v>60</v>
      </c>
      <c r="F50" s="4">
        <f t="shared" si="0"/>
        <v>3500</v>
      </c>
      <c r="G50" s="4">
        <f t="shared" si="1"/>
        <v>2500</v>
      </c>
      <c r="H50" s="4">
        <f t="shared" si="2"/>
        <v>210000</v>
      </c>
      <c r="I50" s="6">
        <f t="shared" si="3"/>
        <v>60000</v>
      </c>
    </row>
    <row r="51" spans="1:9" x14ac:dyDescent="0.3">
      <c r="A51" s="2">
        <v>43958</v>
      </c>
      <c r="B51" t="s">
        <v>11</v>
      </c>
      <c r="C51" t="s">
        <v>12</v>
      </c>
      <c r="D51" t="s">
        <v>10</v>
      </c>
      <c r="E51" s="3">
        <v>73</v>
      </c>
      <c r="F51" s="4">
        <f t="shared" si="0"/>
        <v>6000</v>
      </c>
      <c r="G51" s="4">
        <f t="shared" si="1"/>
        <v>4000</v>
      </c>
      <c r="H51" s="4">
        <f t="shared" si="2"/>
        <v>438000</v>
      </c>
      <c r="I51" s="6">
        <f t="shared" si="3"/>
        <v>146000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B72EC2-8519-47EE-AF30-F24AEAEEA843}">
  <dimension ref="A1:M13"/>
  <sheetViews>
    <sheetView topLeftCell="A10" zoomScaleNormal="100" workbookViewId="0">
      <selection activeCell="N23" sqref="N23"/>
    </sheetView>
  </sheetViews>
  <sheetFormatPr defaultRowHeight="14.4" x14ac:dyDescent="0.3"/>
  <cols>
    <col min="1" max="1" width="10.5546875" bestFit="1" customWidth="1"/>
    <col min="2" max="2" width="16.109375" bestFit="1" customWidth="1"/>
    <col min="5" max="5" width="11.44140625" bestFit="1" customWidth="1"/>
    <col min="6" max="6" width="16.109375" bestFit="1" customWidth="1"/>
    <col min="8" max="8" width="13.77734375" bestFit="1" customWidth="1"/>
    <col min="9" max="9" width="16.109375" bestFit="1" customWidth="1"/>
    <col min="12" max="12" width="11.44140625" bestFit="1" customWidth="1"/>
    <col min="13" max="13" width="15.5546875" bestFit="1" customWidth="1"/>
  </cols>
  <sheetData>
    <row r="1" spans="1:13" x14ac:dyDescent="0.3">
      <c r="A1" s="7" t="s">
        <v>2</v>
      </c>
      <c r="B1" t="s">
        <v>34</v>
      </c>
      <c r="E1" s="7" t="s">
        <v>3</v>
      </c>
      <c r="F1" t="s">
        <v>34</v>
      </c>
    </row>
    <row r="2" spans="1:13" x14ac:dyDescent="0.3">
      <c r="A2" s="3" t="s">
        <v>12</v>
      </c>
      <c r="B2" s="8">
        <v>3534400</v>
      </c>
      <c r="E2" s="3" t="s">
        <v>16</v>
      </c>
      <c r="F2" s="8">
        <v>547200</v>
      </c>
      <c r="H2" s="7" t="s">
        <v>35</v>
      </c>
      <c r="I2" t="s">
        <v>34</v>
      </c>
      <c r="L2" s="7" t="s">
        <v>3</v>
      </c>
      <c r="M2" t="s">
        <v>36</v>
      </c>
    </row>
    <row r="3" spans="1:13" x14ac:dyDescent="0.3">
      <c r="A3" s="3" t="s">
        <v>18</v>
      </c>
      <c r="B3" s="8">
        <v>2661400</v>
      </c>
      <c r="E3" s="3" t="s">
        <v>13</v>
      </c>
      <c r="F3" s="8">
        <v>2222500</v>
      </c>
      <c r="H3" s="3" t="s">
        <v>8</v>
      </c>
      <c r="I3" s="8">
        <v>1591600</v>
      </c>
      <c r="L3" s="3" t="s">
        <v>16</v>
      </c>
      <c r="M3" s="9">
        <v>456</v>
      </c>
    </row>
    <row r="4" spans="1:13" x14ac:dyDescent="0.3">
      <c r="A4" s="3" t="s">
        <v>15</v>
      </c>
      <c r="B4" s="8">
        <v>2870600</v>
      </c>
      <c r="E4" s="3" t="s">
        <v>26</v>
      </c>
      <c r="F4" s="8">
        <v>706800</v>
      </c>
      <c r="H4" s="3" t="s">
        <v>25</v>
      </c>
      <c r="I4" s="8">
        <v>677600</v>
      </c>
      <c r="L4" s="3" t="s">
        <v>13</v>
      </c>
      <c r="M4" s="9">
        <v>635</v>
      </c>
    </row>
    <row r="5" spans="1:13" x14ac:dyDescent="0.3">
      <c r="A5" s="3" t="s">
        <v>9</v>
      </c>
      <c r="B5" s="8">
        <v>3878100</v>
      </c>
      <c r="E5" s="3" t="s">
        <v>19</v>
      </c>
      <c r="F5" s="8">
        <v>898000</v>
      </c>
      <c r="H5" s="3" t="s">
        <v>17</v>
      </c>
      <c r="I5" s="8">
        <v>1957000</v>
      </c>
      <c r="L5" s="3" t="s">
        <v>26</v>
      </c>
      <c r="M5" s="9">
        <v>1178</v>
      </c>
    </row>
    <row r="6" spans="1:13" x14ac:dyDescent="0.3">
      <c r="A6" s="3" t="s">
        <v>30</v>
      </c>
      <c r="B6" s="8">
        <v>12944500</v>
      </c>
      <c r="E6" s="3" t="s">
        <v>28</v>
      </c>
      <c r="F6" s="8">
        <v>2350000</v>
      </c>
      <c r="H6" s="3" t="s">
        <v>22</v>
      </c>
      <c r="I6" s="8">
        <v>1661400</v>
      </c>
      <c r="L6" s="3" t="s">
        <v>19</v>
      </c>
      <c r="M6" s="9">
        <v>898</v>
      </c>
    </row>
    <row r="7" spans="1:13" x14ac:dyDescent="0.3">
      <c r="E7" s="3" t="s">
        <v>21</v>
      </c>
      <c r="F7" s="8">
        <v>3196000</v>
      </c>
      <c r="H7" s="3" t="s">
        <v>24</v>
      </c>
      <c r="I7" s="8">
        <v>1741200</v>
      </c>
      <c r="L7" s="3" t="s">
        <v>28</v>
      </c>
      <c r="M7" s="9">
        <v>235</v>
      </c>
    </row>
    <row r="8" spans="1:13" x14ac:dyDescent="0.3">
      <c r="E8" s="3" t="s">
        <v>10</v>
      </c>
      <c r="F8" s="8">
        <v>3024000</v>
      </c>
      <c r="H8" s="3" t="s">
        <v>14</v>
      </c>
      <c r="I8" s="8">
        <v>1110000</v>
      </c>
      <c r="L8" s="3" t="s">
        <v>21</v>
      </c>
      <c r="M8" s="9">
        <v>799</v>
      </c>
    </row>
    <row r="9" spans="1:13" x14ac:dyDescent="0.3">
      <c r="E9" s="3" t="s">
        <v>30</v>
      </c>
      <c r="F9" s="8">
        <v>12944500</v>
      </c>
      <c r="H9" s="3" t="s">
        <v>11</v>
      </c>
      <c r="I9" s="8">
        <v>1777400</v>
      </c>
      <c r="L9" s="3" t="s">
        <v>10</v>
      </c>
      <c r="M9" s="9">
        <v>504</v>
      </c>
    </row>
    <row r="10" spans="1:13" x14ac:dyDescent="0.3">
      <c r="H10" s="3" t="s">
        <v>20</v>
      </c>
      <c r="I10" s="8">
        <v>1065400</v>
      </c>
      <c r="L10" s="3" t="s">
        <v>30</v>
      </c>
      <c r="M10" s="9">
        <v>4705</v>
      </c>
    </row>
    <row r="11" spans="1:13" x14ac:dyDescent="0.3">
      <c r="H11" s="3" t="s">
        <v>27</v>
      </c>
      <c r="I11" s="8">
        <v>784400</v>
      </c>
    </row>
    <row r="12" spans="1:13" x14ac:dyDescent="0.3">
      <c r="H12" s="3" t="s">
        <v>23</v>
      </c>
      <c r="I12" s="8">
        <v>578500</v>
      </c>
    </row>
    <row r="13" spans="1:13" x14ac:dyDescent="0.3">
      <c r="H13" s="3" t="s">
        <v>30</v>
      </c>
      <c r="I13" s="8">
        <v>12944500</v>
      </c>
    </row>
  </sheetData>
  <pageMargins left="0.7" right="0.7" top="0.75" bottom="0.75" header="0.3" footer="0.3"/>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CEADE6-EE6F-4781-9F26-2AD91AF5AA91}">
  <dimension ref="A1"/>
  <sheetViews>
    <sheetView showGridLines="0" showRowColHeaders="0" tabSelected="1" zoomScaleNormal="100" workbookViewId="0">
      <selection activeCell="L19" sqref="L19"/>
    </sheetView>
  </sheetViews>
  <sheetFormatPr defaultRowHeight="14.4" x14ac:dyDescent="0.3"/>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SalesData</vt:lpstr>
      <vt:lpstr>Pivot 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George Williams</dc:creator>
  <cp:lastModifiedBy>Gokul mudaliyar</cp:lastModifiedBy>
  <dcterms:created xsi:type="dcterms:W3CDTF">2024-05-30T14:35:02Z</dcterms:created>
  <dcterms:modified xsi:type="dcterms:W3CDTF">2024-07-22T08:21:30Z</dcterms:modified>
</cp:coreProperties>
</file>