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24226"/>
  <mc:AlternateContent xmlns:mc="http://schemas.openxmlformats.org/markup-compatibility/2006">
    <mc:Choice Requires="x15">
      <x15ac:absPath xmlns:x15ac="http://schemas.microsoft.com/office/spreadsheetml/2010/11/ac" url="https://d.docs.live.net/7aa32c8b7be4a990/Documents/Excel Project/"/>
    </mc:Choice>
  </mc:AlternateContent>
  <xr:revisionPtr revIDLastSave="9" documentId="8_{7C0C9A52-3734-4CCC-A10A-04BB8B43D908}" xr6:coauthVersionLast="47" xr6:coauthVersionMax="47" xr10:uidLastSave="{EA6130AF-8F0C-480B-BF7C-C86ED5C4AD2F}"/>
  <bookViews>
    <workbookView xWindow="-108" yWindow="-108" windowWidth="23256" windowHeight="13896" activeTab="2" xr2:uid="{00000000-000D-0000-FFFF-FFFF00000000}"/>
  </bookViews>
  <sheets>
    <sheet name="Data" sheetId="1" r:id="rId1"/>
    <sheet name="Analysis" sheetId="13" r:id="rId2"/>
    <sheet name="Dash Board" sheetId="14" r:id="rId3"/>
  </sheets>
  <definedNames>
    <definedName name="_xlcn.WorksheetConnection_Sales_Data.xlsxTable11" hidden="1">Table1[]</definedName>
    <definedName name="Slicer_Month">#N/A</definedName>
    <definedName name="Slicer_Product_Category">#N/A</definedName>
    <definedName name="Slicer_Product_Name">#N/A</definedName>
    <definedName name="Slicer_Region">#N/A</definedName>
    <definedName name="Slicer_Sales_Representative">#N/A</definedName>
  </definedNames>
  <calcPr calcId="191029"/>
  <pivotCaches>
    <pivotCache cacheId="35" r:id="rId4"/>
    <pivotCache cacheId="38" r:id="rId5"/>
    <pivotCache cacheId="41" r:id="rId6"/>
    <pivotCache cacheId="44" r:id="rId7"/>
    <pivotCache cacheId="47" r:id="rId8"/>
    <pivotCache cacheId="50" r:id="rId9"/>
    <pivotCache cacheId="53" r:id="rId10"/>
    <pivotCache cacheId="56" r:id="rId11"/>
  </pivotCaches>
  <extLst>
    <ext xmlns:x14="http://schemas.microsoft.com/office/spreadsheetml/2009/9/main" uri="{876F7934-8845-4945-9796-88D515C7AA90}">
      <x14:pivotCaches>
        <pivotCache cacheId="8" r:id="rId12"/>
      </x14:pivotCaches>
    </ex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Sales_Data.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13" i="1" l="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29" i="1"/>
  <c r="Q30" i="1"/>
  <c r="Q31" i="1"/>
  <c r="Q32" i="1"/>
  <c r="Q33" i="1"/>
  <c r="Q34" i="1"/>
  <c r="Q35" i="1"/>
  <c r="Q36" i="1"/>
  <c r="Q37" i="1"/>
  <c r="Q38" i="1"/>
  <c r="Q39" i="1"/>
  <c r="Q40" i="1"/>
  <c r="Q41" i="1"/>
  <c r="Q42" i="1"/>
  <c r="Q43" i="1"/>
  <c r="Q44" i="1"/>
  <c r="Q45" i="1"/>
  <c r="Q46" i="1"/>
  <c r="Q47" i="1"/>
  <c r="Q48" i="1"/>
  <c r="Q49" i="1"/>
  <c r="Q50" i="1"/>
  <c r="Q51" i="1"/>
  <c r="Q13" i="1"/>
  <c r="Q14" i="1"/>
  <c r="Q15" i="1"/>
  <c r="Q16" i="1"/>
  <c r="Q17" i="1"/>
  <c r="Q18" i="1"/>
  <c r="Q19" i="1"/>
  <c r="Q20" i="1"/>
  <c r="Q21" i="1"/>
  <c r="Q22" i="1"/>
  <c r="Q23" i="1"/>
  <c r="Q24" i="1"/>
  <c r="Q25" i="1"/>
  <c r="Q26" i="1"/>
  <c r="Q27" i="1"/>
  <c r="Q28" i="1"/>
  <c r="Q3" i="1"/>
  <c r="Q4" i="1"/>
  <c r="Q5" i="1"/>
  <c r="Q6" i="1"/>
  <c r="Q7" i="1"/>
  <c r="Q8" i="1"/>
  <c r="Q9" i="1"/>
  <c r="Q10" i="1"/>
  <c r="Q11" i="1"/>
  <c r="Q12" i="1"/>
  <c r="Q2"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4DF3CAB-EF1A-4680-BEBE-844B2415583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3D206D6-E286-4196-8891-972CE81C621B}" name="WorksheetConnection_Sales_Data.xlsx!Table1" type="102" refreshedVersion="8" minRefreshableVersion="5">
    <extLst>
      <ext xmlns:x15="http://schemas.microsoft.com/office/spreadsheetml/2010/11/main" uri="{DE250136-89BD-433C-8126-D09CA5730AF9}">
        <x15:connection id="Table1" autoDelete="1">
          <x15:rangePr sourceName="_xlcn.WorksheetConnection_Sales_Data.xlsxTable11"/>
        </x15:connection>
      </ext>
    </extLst>
  </connection>
</connections>
</file>

<file path=xl/sharedStrings.xml><?xml version="1.0" encoding="utf-8"?>
<sst xmlns="http://schemas.openxmlformats.org/spreadsheetml/2006/main" count="1686" uniqueCount="270">
  <si>
    <t>Order ID</t>
  </si>
  <si>
    <t>Date</t>
  </si>
  <si>
    <t>Region</t>
  </si>
  <si>
    <t>Sales Representative</t>
  </si>
  <si>
    <t>Product Category</t>
  </si>
  <si>
    <t>Product Name</t>
  </si>
  <si>
    <t>Units Sold</t>
  </si>
  <si>
    <t>Unit Price</t>
  </si>
  <si>
    <t>Profit Margin (%)</t>
  </si>
  <si>
    <t>Customer Type</t>
  </si>
  <si>
    <t>Payment Method</t>
  </si>
  <si>
    <t>Delivery Status</t>
  </si>
  <si>
    <t>Total Sales</t>
  </si>
  <si>
    <t>Profit</t>
  </si>
  <si>
    <t>ORD1000</t>
  </si>
  <si>
    <t>ORD1001</t>
  </si>
  <si>
    <t>ORD1002</t>
  </si>
  <si>
    <t>ORD1003</t>
  </si>
  <si>
    <t>ORD1004</t>
  </si>
  <si>
    <t>ORD1005</t>
  </si>
  <si>
    <t>ORD1006</t>
  </si>
  <si>
    <t>ORD1007</t>
  </si>
  <si>
    <t>ORD1008</t>
  </si>
  <si>
    <t>ORD1009</t>
  </si>
  <si>
    <t>ORD1010</t>
  </si>
  <si>
    <t>ORD1011</t>
  </si>
  <si>
    <t>ORD1012</t>
  </si>
  <si>
    <t>ORD1013</t>
  </si>
  <si>
    <t>ORD1014</t>
  </si>
  <si>
    <t>ORD1015</t>
  </si>
  <si>
    <t>ORD1016</t>
  </si>
  <si>
    <t>ORD1017</t>
  </si>
  <si>
    <t>ORD1018</t>
  </si>
  <si>
    <t>ORD1019</t>
  </si>
  <si>
    <t>ORD1020</t>
  </si>
  <si>
    <t>ORD1021</t>
  </si>
  <si>
    <t>ORD1022</t>
  </si>
  <si>
    <t>ORD1023</t>
  </si>
  <si>
    <t>ORD1024</t>
  </si>
  <si>
    <t>ORD1025</t>
  </si>
  <si>
    <t>ORD1026</t>
  </si>
  <si>
    <t>ORD1027</t>
  </si>
  <si>
    <t>ORD1028</t>
  </si>
  <si>
    <t>ORD1029</t>
  </si>
  <si>
    <t>ORD1030</t>
  </si>
  <si>
    <t>ORD1031</t>
  </si>
  <si>
    <t>ORD1032</t>
  </si>
  <si>
    <t>ORD1033</t>
  </si>
  <si>
    <t>ORD1034</t>
  </si>
  <si>
    <t>ORD1035</t>
  </si>
  <si>
    <t>ORD1036</t>
  </si>
  <si>
    <t>ORD1037</t>
  </si>
  <si>
    <t>ORD1038</t>
  </si>
  <si>
    <t>ORD1039</t>
  </si>
  <si>
    <t>ORD1040</t>
  </si>
  <si>
    <t>ORD1041</t>
  </si>
  <si>
    <t>ORD1042</t>
  </si>
  <si>
    <t>ORD1043</t>
  </si>
  <si>
    <t>ORD1044</t>
  </si>
  <si>
    <t>ORD1045</t>
  </si>
  <si>
    <t>ORD1046</t>
  </si>
  <si>
    <t>ORD1047</t>
  </si>
  <si>
    <t>ORD1048</t>
  </si>
  <si>
    <t>ORD1049</t>
  </si>
  <si>
    <t>ORD1050</t>
  </si>
  <si>
    <t>ORD1051</t>
  </si>
  <si>
    <t>ORD1052</t>
  </si>
  <si>
    <t>ORD1053</t>
  </si>
  <si>
    <t>ORD1054</t>
  </si>
  <si>
    <t>ORD1055</t>
  </si>
  <si>
    <t>ORD1056</t>
  </si>
  <si>
    <t>ORD1057</t>
  </si>
  <si>
    <t>ORD1058</t>
  </si>
  <si>
    <t>ORD1059</t>
  </si>
  <si>
    <t>ORD1060</t>
  </si>
  <si>
    <t>ORD1061</t>
  </si>
  <si>
    <t>ORD1062</t>
  </si>
  <si>
    <t>ORD1063</t>
  </si>
  <si>
    <t>ORD1064</t>
  </si>
  <si>
    <t>ORD1065</t>
  </si>
  <si>
    <t>ORD1066</t>
  </si>
  <si>
    <t>ORD1067</t>
  </si>
  <si>
    <t>ORD1068</t>
  </si>
  <si>
    <t>ORD1069</t>
  </si>
  <si>
    <t>ORD1070</t>
  </si>
  <si>
    <t>ORD1071</t>
  </si>
  <si>
    <t>ORD1072</t>
  </si>
  <si>
    <t>ORD1073</t>
  </si>
  <si>
    <t>ORD1074</t>
  </si>
  <si>
    <t>ORD1075</t>
  </si>
  <si>
    <t>ORD1076</t>
  </si>
  <si>
    <t>ORD1077</t>
  </si>
  <si>
    <t>ORD1078</t>
  </si>
  <si>
    <t>ORD1079</t>
  </si>
  <si>
    <t>ORD1080</t>
  </si>
  <si>
    <t>ORD1081</t>
  </si>
  <si>
    <t>ORD1082</t>
  </si>
  <si>
    <t>ORD1083</t>
  </si>
  <si>
    <t>ORD1084</t>
  </si>
  <si>
    <t>ORD1085</t>
  </si>
  <si>
    <t>ORD1086</t>
  </si>
  <si>
    <t>ORD1087</t>
  </si>
  <si>
    <t>ORD1088</t>
  </si>
  <si>
    <t>ORD1089</t>
  </si>
  <si>
    <t>ORD1090</t>
  </si>
  <si>
    <t>ORD1091</t>
  </si>
  <si>
    <t>ORD1092</t>
  </si>
  <si>
    <t>ORD1093</t>
  </si>
  <si>
    <t>ORD1094</t>
  </si>
  <si>
    <t>ORD1095</t>
  </si>
  <si>
    <t>ORD1096</t>
  </si>
  <si>
    <t>ORD1097</t>
  </si>
  <si>
    <t>ORD1098</t>
  </si>
  <si>
    <t>ORD1099</t>
  </si>
  <si>
    <t>ORD1100</t>
  </si>
  <si>
    <t>ORD1101</t>
  </si>
  <si>
    <t>ORD1102</t>
  </si>
  <si>
    <t>ORD1103</t>
  </si>
  <si>
    <t>ORD1104</t>
  </si>
  <si>
    <t>ORD1105</t>
  </si>
  <si>
    <t>ORD1106</t>
  </si>
  <si>
    <t>ORD1107</t>
  </si>
  <si>
    <t>ORD1108</t>
  </si>
  <si>
    <t>ORD1109</t>
  </si>
  <si>
    <t>ORD1110</t>
  </si>
  <si>
    <t>ORD1111</t>
  </si>
  <si>
    <t>ORD1112</t>
  </si>
  <si>
    <t>ORD1113</t>
  </si>
  <si>
    <t>ORD1114</t>
  </si>
  <si>
    <t>ORD1115</t>
  </si>
  <si>
    <t>ORD1116</t>
  </si>
  <si>
    <t>ORD1117</t>
  </si>
  <si>
    <t>ORD1118</t>
  </si>
  <si>
    <t>ORD1119</t>
  </si>
  <si>
    <t>ORD1120</t>
  </si>
  <si>
    <t>ORD1121</t>
  </si>
  <si>
    <t>ORD1122</t>
  </si>
  <si>
    <t>ORD1123</t>
  </si>
  <si>
    <t>ORD1124</t>
  </si>
  <si>
    <t>ORD1125</t>
  </si>
  <si>
    <t>ORD1126</t>
  </si>
  <si>
    <t>ORD1127</t>
  </si>
  <si>
    <t>ORD1128</t>
  </si>
  <si>
    <t>ORD1129</t>
  </si>
  <si>
    <t>ORD1130</t>
  </si>
  <si>
    <t>ORD1131</t>
  </si>
  <si>
    <t>ORD1132</t>
  </si>
  <si>
    <t>ORD1133</t>
  </si>
  <si>
    <t>ORD1134</t>
  </si>
  <si>
    <t>ORD1135</t>
  </si>
  <si>
    <t>ORD1136</t>
  </si>
  <si>
    <t>ORD1137</t>
  </si>
  <si>
    <t>ORD1138</t>
  </si>
  <si>
    <t>ORD1139</t>
  </si>
  <si>
    <t>ORD1140</t>
  </si>
  <si>
    <t>ORD1141</t>
  </si>
  <si>
    <t>ORD1142</t>
  </si>
  <si>
    <t>ORD1143</t>
  </si>
  <si>
    <t>ORD1144</t>
  </si>
  <si>
    <t>ORD1145</t>
  </si>
  <si>
    <t>ORD1146</t>
  </si>
  <si>
    <t>ORD1147</t>
  </si>
  <si>
    <t>ORD1148</t>
  </si>
  <si>
    <t>ORD1149</t>
  </si>
  <si>
    <t>ORD1150</t>
  </si>
  <si>
    <t>ORD1151</t>
  </si>
  <si>
    <t>ORD1152</t>
  </si>
  <si>
    <t>ORD1153</t>
  </si>
  <si>
    <t>ORD1154</t>
  </si>
  <si>
    <t>ORD1155</t>
  </si>
  <si>
    <t>ORD1156</t>
  </si>
  <si>
    <t>ORD1157</t>
  </si>
  <si>
    <t>ORD1158</t>
  </si>
  <si>
    <t>ORD1159</t>
  </si>
  <si>
    <t>ORD1160</t>
  </si>
  <si>
    <t>ORD1161</t>
  </si>
  <si>
    <t>ORD1162</t>
  </si>
  <si>
    <t>ORD1163</t>
  </si>
  <si>
    <t>ORD1164</t>
  </si>
  <si>
    <t>ORD1165</t>
  </si>
  <si>
    <t>ORD1166</t>
  </si>
  <si>
    <t>ORD1167</t>
  </si>
  <si>
    <t>ORD1168</t>
  </si>
  <si>
    <t>ORD1169</t>
  </si>
  <si>
    <t>ORD1170</t>
  </si>
  <si>
    <t>ORD1171</t>
  </si>
  <si>
    <t>ORD1172</t>
  </si>
  <si>
    <t>ORD1173</t>
  </si>
  <si>
    <t>ORD1174</t>
  </si>
  <si>
    <t>ORD1175</t>
  </si>
  <si>
    <t>ORD1176</t>
  </si>
  <si>
    <t>ORD1177</t>
  </si>
  <si>
    <t>ORD1178</t>
  </si>
  <si>
    <t>ORD1179</t>
  </si>
  <si>
    <t>ORD1180</t>
  </si>
  <si>
    <t>ORD1181</t>
  </si>
  <si>
    <t>ORD1182</t>
  </si>
  <si>
    <t>ORD1183</t>
  </si>
  <si>
    <t>ORD1184</t>
  </si>
  <si>
    <t>ORD1185</t>
  </si>
  <si>
    <t>ORD1186</t>
  </si>
  <si>
    <t>ORD1187</t>
  </si>
  <si>
    <t>ORD1188</t>
  </si>
  <si>
    <t>ORD1189</t>
  </si>
  <si>
    <t>ORD1190</t>
  </si>
  <si>
    <t>ORD1191</t>
  </si>
  <si>
    <t>ORD1192</t>
  </si>
  <si>
    <t>ORD1193</t>
  </si>
  <si>
    <t>ORD1194</t>
  </si>
  <si>
    <t>ORD1195</t>
  </si>
  <si>
    <t>ORD1196</t>
  </si>
  <si>
    <t>ORD1197</t>
  </si>
  <si>
    <t>ORD1198</t>
  </si>
  <si>
    <t>ORD1199</t>
  </si>
  <si>
    <t>North</t>
  </si>
  <si>
    <t>East</t>
  </si>
  <si>
    <t>South</t>
  </si>
  <si>
    <t>West</t>
  </si>
  <si>
    <t>David Wilson</t>
  </si>
  <si>
    <t>Alice Brown</t>
  </si>
  <si>
    <t>Michael Johnson</t>
  </si>
  <si>
    <t>John Doe</t>
  </si>
  <si>
    <t>Jane Smith</t>
  </si>
  <si>
    <t>Clothing</t>
  </si>
  <si>
    <t>Appliances</t>
  </si>
  <si>
    <t>Sports</t>
  </si>
  <si>
    <t>Furniture</t>
  </si>
  <si>
    <t>Electronics</t>
  </si>
  <si>
    <t>Laptop</t>
  </si>
  <si>
    <t>Washing Machine</t>
  </si>
  <si>
    <t>T-Shirt</t>
  </si>
  <si>
    <t>Football</t>
  </si>
  <si>
    <t>Sofa</t>
  </si>
  <si>
    <t>New</t>
  </si>
  <si>
    <t>Returning</t>
  </si>
  <si>
    <t>Cash</t>
  </si>
  <si>
    <t>Credit Card</t>
  </si>
  <si>
    <t>Online Payment</t>
  </si>
  <si>
    <t>Pending</t>
  </si>
  <si>
    <t>Cancelled</t>
  </si>
  <si>
    <t>Delivered</t>
  </si>
  <si>
    <t>Row Labels</t>
  </si>
  <si>
    <t>Grand Total</t>
  </si>
  <si>
    <t>Sum of Total Sales</t>
  </si>
  <si>
    <t>Sum of Profit</t>
  </si>
  <si>
    <t>Month</t>
  </si>
  <si>
    <t>Year</t>
  </si>
  <si>
    <t>January</t>
  </si>
  <si>
    <t>February</t>
  </si>
  <si>
    <t>March</t>
  </si>
  <si>
    <t>April</t>
  </si>
  <si>
    <t>May</t>
  </si>
  <si>
    <t>June</t>
  </si>
  <si>
    <t>July</t>
  </si>
  <si>
    <t>August</t>
  </si>
  <si>
    <t>September</t>
  </si>
  <si>
    <t>October</t>
  </si>
  <si>
    <t>November</t>
  </si>
  <si>
    <t>December</t>
  </si>
  <si>
    <t>Profit Margin(%)</t>
  </si>
  <si>
    <t>Sum of Profit Margin(%)</t>
  </si>
  <si>
    <t>Sum of Units Sold</t>
  </si>
  <si>
    <t>Monthly Sales</t>
  </si>
  <si>
    <t>Region Sales</t>
  </si>
  <si>
    <t>Customers Ratio</t>
  </si>
  <si>
    <t>Count of Total Sales</t>
  </si>
  <si>
    <t>Profit Marigin</t>
  </si>
  <si>
    <t xml:space="preserve">Top Product </t>
  </si>
  <si>
    <t>Sales Rep Performance</t>
  </si>
  <si>
    <t>Highest Selling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</si>
</sst>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hh:mm:ss"/>
    <numFmt numFmtId="165" formatCode="&quot;₹&quot;\ #,##0.00"/>
    <numFmt numFmtId="166" formatCode="0.0"/>
    <numFmt numFmtId="167" formatCode="[&gt;=1000000]0.0,,&quot;M&quot;;[&gt;=1000]0.0,&quot;K&quot;;0"/>
    <numFmt numFmtId="168" formatCode="_ ##\.\ ##,&quot;L&quot;"/>
  </numFmts>
  <fonts count="3" x14ac:knownFonts="1">
    <font>
      <sz val="11"/>
      <color theme="1"/>
      <name val="Calibri"/>
      <family val="2"/>
      <scheme val="minor"/>
    </font>
    <font>
      <b/>
      <sz val="11"/>
      <color theme="1"/>
      <name val="Calibri"/>
      <family val="2"/>
      <scheme val="minor"/>
    </font>
    <font>
      <b/>
      <u/>
      <sz val="11"/>
      <color theme="1"/>
      <name val="Times New Roman"/>
      <family val="1"/>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8">
    <xf numFmtId="0" fontId="0" fillId="0" borderId="0" xfId="0"/>
    <xf numFmtId="164" fontId="0" fillId="0" borderId="0" xfId="0" applyNumberFormat="1"/>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10" fontId="0" fillId="0" borderId="0" xfId="0" applyNumberFormat="1"/>
    <xf numFmtId="165" fontId="0" fillId="0" borderId="0" xfId="0" applyNumberFormat="1"/>
    <xf numFmtId="10" fontId="1" fillId="0" borderId="1" xfId="0" applyNumberFormat="1" applyFont="1" applyBorder="1" applyAlignment="1">
      <alignment horizontal="center" vertical="top"/>
    </xf>
    <xf numFmtId="10" fontId="1" fillId="0" borderId="0" xfId="0" applyNumberFormat="1" applyFont="1" applyAlignment="1">
      <alignment horizontal="center" vertical="top"/>
    </xf>
    <xf numFmtId="166" fontId="1" fillId="0" borderId="1" xfId="0" applyNumberFormat="1" applyFont="1" applyBorder="1" applyAlignment="1">
      <alignment horizontal="center" vertical="top"/>
    </xf>
    <xf numFmtId="166" fontId="0" fillId="0" borderId="0" xfId="0" applyNumberFormat="1"/>
    <xf numFmtId="2" fontId="0" fillId="0" borderId="0" xfId="0" applyNumberFormat="1"/>
    <xf numFmtId="167" fontId="0" fillId="0" borderId="0" xfId="0" applyNumberFormat="1"/>
    <xf numFmtId="168" fontId="0" fillId="0" borderId="0" xfId="0" applyNumberFormat="1"/>
    <xf numFmtId="9" fontId="0" fillId="0" borderId="0" xfId="0" applyNumberFormat="1"/>
    <xf numFmtId="0" fontId="2" fillId="0" borderId="0" xfId="0" applyFont="1"/>
    <xf numFmtId="0" fontId="2" fillId="0" borderId="0" xfId="0" applyFont="1" applyAlignment="1">
      <alignment horizontal="left"/>
    </xf>
    <xf numFmtId="0" fontId="0" fillId="0" borderId="0" xfId="0" applyNumberFormat="1"/>
  </cellXfs>
  <cellStyles count="1">
    <cellStyle name="Normal" xfId="0" builtinId="0"/>
  </cellStyles>
  <dxfs count="29">
    <dxf>
      <numFmt numFmtId="0" formatCode="General"/>
    </dxf>
    <dxf>
      <numFmt numFmtId="165" formatCode="&quot;₹&quot;\ #,##0.00"/>
    </dxf>
    <dxf>
      <numFmt numFmtId="165" formatCode="&quot;₹&quot;\ #,##0.00"/>
    </dxf>
    <dxf>
      <numFmt numFmtId="2" formatCode="0.00"/>
    </dxf>
    <dxf>
      <numFmt numFmtId="13" formatCode="0%"/>
    </dxf>
    <dxf>
      <numFmt numFmtId="1" formatCode="0"/>
    </dxf>
    <dxf>
      <numFmt numFmtId="167" formatCode="[&gt;=1000000]0.0,,&quot;M&quot;;[&gt;=1000]0.0,&quot;K&quot;;0"/>
    </dxf>
    <dxf>
      <numFmt numFmtId="0" formatCode="General"/>
    </dxf>
    <dxf>
      <numFmt numFmtId="165" formatCode="&quot;₹&quot;\ #,##0.00"/>
    </dxf>
    <dxf>
      <numFmt numFmtId="165" formatCode="&quot;₹&quot;\ #,##0.00"/>
    </dxf>
    <dxf>
      <numFmt numFmtId="2" formatCode="0.00"/>
    </dxf>
    <dxf>
      <numFmt numFmtId="13" formatCode="0%"/>
    </dxf>
    <dxf>
      <numFmt numFmtId="1" formatCode="0"/>
    </dxf>
    <dxf>
      <numFmt numFmtId="167" formatCode="[&gt;=1000000]0.0,,&quot;M&quot;;[&gt;=1000]0.0,&quot;K&quot;;0"/>
    </dxf>
    <dxf>
      <numFmt numFmtId="165" formatCode="&quot;₹&quot;\ #,##0.00"/>
    </dxf>
    <dxf>
      <numFmt numFmtId="165" formatCode="&quot;₹&quot;\ #,##0.00"/>
    </dxf>
    <dxf>
      <numFmt numFmtId="0" formatCode="General"/>
    </dxf>
    <dxf>
      <numFmt numFmtId="13" formatCode="0%"/>
    </dxf>
    <dxf>
      <numFmt numFmtId="2" formatCode="0.00"/>
    </dxf>
    <dxf>
      <numFmt numFmtId="167" formatCode="[&gt;=1000000]0.0,,&quot;M&quot;;[&gt;=1000]0.0,&quot;K&quot;;0"/>
    </dxf>
    <dxf>
      <numFmt numFmtId="1" formatCode="0"/>
    </dxf>
    <dxf>
      <numFmt numFmtId="14" formatCode="0.00%"/>
    </dxf>
    <dxf>
      <numFmt numFmtId="0" formatCode="General"/>
    </dxf>
    <dxf>
      <numFmt numFmtId="0" formatCode="General"/>
    </dxf>
    <dxf>
      <numFmt numFmtId="166" formatCode="0.0"/>
    </dxf>
    <dxf>
      <numFmt numFmtId="164" formatCode="yyyy\-mm\-dd\ hh:mm:ss"/>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microsoft.com/office/2007/relationships/slicerCache" Target="slicerCaches/slicerCache3.xml"/><Relationship Id="rId23" Type="http://schemas.openxmlformats.org/officeDocument/2006/relationships/calcChain" Target="calcChain.xml"/><Relationship Id="rId10" Type="http://schemas.openxmlformats.org/officeDocument/2006/relationships/pivotCacheDefinition" Target="pivotCache/pivotCacheDefinition7.xml"/><Relationship Id="rId19"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2.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Project.xlsx]Analysis!PivotTable1</c:name>
    <c:fmtId val="6"/>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IN" sz="1600"/>
              <a:t>Monthly Sales</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Analysis!$B$4:$B$16</c:f>
              <c:numCache>
                <c:formatCode>[&gt;=1000000]0.0,,"M";[&gt;=1000]0.0,"K";0</c:formatCode>
                <c:ptCount val="12"/>
                <c:pt idx="0">
                  <c:v>35689</c:v>
                </c:pt>
                <c:pt idx="1">
                  <c:v>16590</c:v>
                </c:pt>
                <c:pt idx="2">
                  <c:v>52700</c:v>
                </c:pt>
                <c:pt idx="3">
                  <c:v>28385</c:v>
                </c:pt>
                <c:pt idx="4">
                  <c:v>23233</c:v>
                </c:pt>
                <c:pt idx="5">
                  <c:v>42543</c:v>
                </c:pt>
                <c:pt idx="6">
                  <c:v>52339</c:v>
                </c:pt>
                <c:pt idx="7">
                  <c:v>57701</c:v>
                </c:pt>
                <c:pt idx="8">
                  <c:v>61705</c:v>
                </c:pt>
                <c:pt idx="9">
                  <c:v>45289</c:v>
                </c:pt>
                <c:pt idx="10">
                  <c:v>42815</c:v>
                </c:pt>
                <c:pt idx="11">
                  <c:v>45473</c:v>
                </c:pt>
              </c:numCache>
            </c:numRef>
          </c:val>
          <c:smooth val="1"/>
          <c:extLst>
            <c:ext xmlns:c16="http://schemas.microsoft.com/office/drawing/2014/chart" uri="{C3380CC4-5D6E-409C-BE32-E72D297353CC}">
              <c16:uniqueId val="{00000000-5CB3-41FD-9B61-C8FBF041C074}"/>
            </c:ext>
          </c:extLst>
        </c:ser>
        <c:dLbls>
          <c:dLblPos val="t"/>
          <c:showLegendKey val="0"/>
          <c:showVal val="1"/>
          <c:showCatName val="0"/>
          <c:showSerName val="0"/>
          <c:showPercent val="0"/>
          <c:showBubbleSize val="0"/>
        </c:dLbls>
        <c:marker val="1"/>
        <c:smooth val="0"/>
        <c:axId val="1562620624"/>
        <c:axId val="1562604304"/>
      </c:lineChart>
      <c:catAx>
        <c:axId val="156262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562604304"/>
        <c:crosses val="autoZero"/>
        <c:auto val="1"/>
        <c:lblAlgn val="ctr"/>
        <c:lblOffset val="100"/>
        <c:noMultiLvlLbl val="0"/>
      </c:catAx>
      <c:valAx>
        <c:axId val="1562604304"/>
        <c:scaling>
          <c:orientation val="minMax"/>
        </c:scaling>
        <c:delete val="1"/>
        <c:axPos val="l"/>
        <c:numFmt formatCode="[&gt;=1000000]0.0,,&quot;M&quot;;[&gt;=1000]0.0,&quot;K&quot;;0" sourceLinked="1"/>
        <c:majorTickMark val="none"/>
        <c:minorTickMark val="none"/>
        <c:tickLblPos val="nextTo"/>
        <c:crossAx val="15626206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ysClr val="windowText" lastClr="000000"/>
      </a:solidFill>
      <a:round/>
    </a:ln>
    <a:effectLst/>
  </c:spPr>
  <c:txPr>
    <a:bodyPr/>
    <a:lstStyle/>
    <a:p>
      <a:pPr>
        <a:defRPr sz="1100" b="1">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Project.xlsx]Analysis!PivotTable2</c:name>
    <c:fmtId val="8"/>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IN" sz="1600"/>
              <a:t>Top Products - In Profit</a:t>
            </a:r>
            <a:endParaRPr lang="en-US" sz="1600"/>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Analysis!$H$10</c:f>
              <c:strCache>
                <c:ptCount val="1"/>
                <c:pt idx="0">
                  <c:v>Total</c:v>
                </c:pt>
              </c:strCache>
            </c:strRef>
          </c:tx>
          <c:spPr>
            <a:solidFill>
              <a:srgbClr val="00B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Analysis!$G$11:$G$16</c:f>
              <c:strCache>
                <c:ptCount val="5"/>
                <c:pt idx="0">
                  <c:v>Appliances</c:v>
                </c:pt>
                <c:pt idx="1">
                  <c:v>Clothing</c:v>
                </c:pt>
                <c:pt idx="2">
                  <c:v>Electronics</c:v>
                </c:pt>
                <c:pt idx="3">
                  <c:v>Furniture</c:v>
                </c:pt>
                <c:pt idx="4">
                  <c:v>Sports</c:v>
                </c:pt>
              </c:strCache>
            </c:strRef>
          </c:cat>
          <c:val>
            <c:numRef>
              <c:f>Analysis!$H$11:$H$16</c:f>
              <c:numCache>
                <c:formatCode>[&gt;=1000000]0.0,,"M";[&gt;=1000]0.0,"K";0</c:formatCode>
                <c:ptCount val="5"/>
                <c:pt idx="0">
                  <c:v>21616.847563672349</c:v>
                </c:pt>
                <c:pt idx="1">
                  <c:v>18077.727359117824</c:v>
                </c:pt>
                <c:pt idx="2">
                  <c:v>17080.996207870252</c:v>
                </c:pt>
                <c:pt idx="3">
                  <c:v>16277.265134318781</c:v>
                </c:pt>
                <c:pt idx="4">
                  <c:v>15022.01577430758</c:v>
                </c:pt>
              </c:numCache>
            </c:numRef>
          </c:val>
          <c:extLst>
            <c:ext xmlns:c16="http://schemas.microsoft.com/office/drawing/2014/chart" uri="{C3380CC4-5D6E-409C-BE32-E72D297353CC}">
              <c16:uniqueId val="{00000000-BDE3-471C-AD5C-3CE192829F0A}"/>
            </c:ext>
          </c:extLst>
        </c:ser>
        <c:dLbls>
          <c:dLblPos val="outEnd"/>
          <c:showLegendKey val="0"/>
          <c:showVal val="1"/>
          <c:showCatName val="0"/>
          <c:showSerName val="0"/>
          <c:showPercent val="0"/>
          <c:showBubbleSize val="0"/>
        </c:dLbls>
        <c:gapWidth val="100"/>
        <c:overlap val="-24"/>
        <c:axId val="1907641600"/>
        <c:axId val="1907658400"/>
      </c:barChart>
      <c:catAx>
        <c:axId val="19076416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907658400"/>
        <c:crosses val="autoZero"/>
        <c:auto val="1"/>
        <c:lblAlgn val="ctr"/>
        <c:lblOffset val="100"/>
        <c:noMultiLvlLbl val="0"/>
      </c:catAx>
      <c:valAx>
        <c:axId val="1907658400"/>
        <c:scaling>
          <c:orientation val="minMax"/>
        </c:scaling>
        <c:delete val="1"/>
        <c:axPos val="l"/>
        <c:numFmt formatCode="[&gt;=1000000]0.0,,&quot;M&quot;;[&gt;=1000]0.0,&quot;K&quot;;0" sourceLinked="1"/>
        <c:majorTickMark val="none"/>
        <c:minorTickMark val="none"/>
        <c:tickLblPos val="nextTo"/>
        <c:crossAx val="19076416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ysClr val="windowText" lastClr="000000"/>
      </a:solidFill>
      <a:round/>
    </a:ln>
    <a:effectLst/>
  </c:spPr>
  <c:txPr>
    <a:bodyPr/>
    <a:lstStyle/>
    <a:p>
      <a:pPr>
        <a:defRPr sz="1100" b="1">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Project.xlsx]Analysis!PivotTable5</c:name>
    <c:fmtId val="9"/>
  </c:pivotSource>
  <c:chart>
    <c:title>
      <c:tx>
        <c:rich>
          <a:bodyPr rot="0" spcFirstLastPara="1" vertOverflow="ellipsis" vert="horz" wrap="square" anchor="ctr" anchorCtr="1"/>
          <a:lstStyle/>
          <a:p>
            <a:pPr>
              <a:defRPr sz="1400" b="1" i="0" u="none" strike="noStrike" kern="1200" cap="all" spc="50" baseline="0">
                <a:solidFill>
                  <a:sysClr val="windowText" lastClr="000000"/>
                </a:solidFill>
                <a:latin typeface="Times New Roman" panose="02020603050405020304" pitchFamily="18" charset="0"/>
                <a:ea typeface="+mn-ea"/>
                <a:cs typeface="Times New Roman" panose="02020603050405020304" pitchFamily="18" charset="0"/>
              </a:defRPr>
            </a:pPr>
            <a:r>
              <a:rPr lang="en-IN" sz="1400" b="1" i="0" u="none" strike="noStrike" cap="all" baseline="0">
                <a:effectLst/>
              </a:rPr>
              <a:t>Customer Insights</a:t>
            </a:r>
            <a:endParaRPr lang="en-US" sz="1400"/>
          </a:p>
        </c:rich>
      </c:tx>
      <c:overlay val="0"/>
      <c:spPr>
        <a:noFill/>
        <a:ln>
          <a:noFill/>
        </a:ln>
        <a:effectLst/>
      </c:spPr>
      <c:txPr>
        <a:bodyPr rot="0" spcFirstLastPara="1" vertOverflow="ellipsis" vert="horz" wrap="square" anchor="ctr" anchorCtr="1"/>
        <a:lstStyle/>
        <a:p>
          <a:pPr>
            <a:defRPr sz="1400" b="1" i="0" u="none" strike="noStrike" kern="1200" cap="all" spc="5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numFmt formatCode="0.00%" sourceLinked="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0.13611111111111115"/>
              <c:y val="-7.4074074074074153E-2"/>
            </c:manualLayout>
          </c:layout>
          <c:numFmt formatCode="0.00%" sourceLinked="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2777777777777768"/>
              <c:y val="-4.1666666666666664E-2"/>
            </c:manualLayout>
          </c:layout>
          <c:numFmt formatCode="0.00%" sourceLinked="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numFmt formatCode="0.00%" sourceLinked="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2777777777777768"/>
              <c:y val="-4.1666666666666664E-2"/>
            </c:manualLayout>
          </c:layout>
          <c:numFmt formatCode="0.00%" sourceLinked="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3611111111111115"/>
              <c:y val="-7.4074074074074153E-2"/>
            </c:manualLayout>
          </c:layout>
          <c:numFmt formatCode="0.00%" sourceLinked="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numFmt formatCode="0.00%" sourceLinked="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2777777777777768"/>
              <c:y val="-4.1666666666666664E-2"/>
            </c:manualLayout>
          </c:layout>
          <c:numFmt formatCode="0.00%" sourceLinked="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3611111111111115"/>
              <c:y val="-7.4074074074074153E-2"/>
            </c:manualLayout>
          </c:layout>
          <c:numFmt formatCode="0.00%" sourceLinked="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numFmt formatCode="0.00%" sourceLinked="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2777777777777768"/>
              <c:y val="-4.1666666666666664E-2"/>
            </c:manualLayout>
          </c:layout>
          <c:numFmt formatCode="0.00%" sourceLinked="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3611111111111115"/>
              <c:y val="-7.4074074074074153E-2"/>
            </c:manualLayout>
          </c:layout>
          <c:numFmt formatCode="0.00%" sourceLinked="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numFmt formatCode="0.00%" sourceLinked="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2777777777777768"/>
              <c:y val="-4.1666666666666664E-2"/>
            </c:manualLayout>
          </c:layout>
          <c:numFmt formatCode="0.00%" sourceLinked="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3611111111111115"/>
              <c:y val="-7.4074074074074153E-2"/>
            </c:manualLayout>
          </c:layout>
          <c:numFmt formatCode="0.00%" sourceLinked="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Analysis!$F$21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68B-415A-9A07-6E084A8F750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68B-415A-9A07-6E084A8F7503}"/>
              </c:ext>
            </c:extLst>
          </c:dPt>
          <c:dLbls>
            <c:dLbl>
              <c:idx val="0"/>
              <c:layout>
                <c:manualLayout>
                  <c:x val="0.12777777777777768"/>
                  <c:y val="-4.166666666666666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68B-415A-9A07-6E084A8F7503}"/>
                </c:ext>
              </c:extLst>
            </c:dLbl>
            <c:dLbl>
              <c:idx val="1"/>
              <c:layout>
                <c:manualLayout>
                  <c:x val="-0.13611111111111115"/>
                  <c:y val="-7.407407407407415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68B-415A-9A07-6E084A8F7503}"/>
                </c:ext>
              </c:extLst>
            </c:dLbl>
            <c:numFmt formatCode="0.00%" sourceLinked="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Analysis!$E$22:$E$24</c:f>
              <c:strCache>
                <c:ptCount val="2"/>
                <c:pt idx="0">
                  <c:v>New</c:v>
                </c:pt>
                <c:pt idx="1">
                  <c:v>Returning</c:v>
                </c:pt>
              </c:strCache>
            </c:strRef>
          </c:cat>
          <c:val>
            <c:numRef>
              <c:f>Analysis!$F$22:$F$24</c:f>
              <c:numCache>
                <c:formatCode>General</c:formatCode>
                <c:ptCount val="2"/>
                <c:pt idx="0">
                  <c:v>104</c:v>
                </c:pt>
                <c:pt idx="1">
                  <c:v>96</c:v>
                </c:pt>
              </c:numCache>
            </c:numRef>
          </c:val>
          <c:extLst>
            <c:ext xmlns:c16="http://schemas.microsoft.com/office/drawing/2014/chart" uri="{C3380CC4-5D6E-409C-BE32-E72D297353CC}">
              <c16:uniqueId val="{00000004-168B-415A-9A07-6E084A8F7503}"/>
            </c:ext>
          </c:extLst>
        </c:ser>
        <c:dLbls>
          <c:showLegendKey val="0"/>
          <c:showVal val="0"/>
          <c:showCatName val="0"/>
          <c:showSerName val="0"/>
          <c:showPercent val="1"/>
          <c:showBubbleSize val="0"/>
          <c:showLeaderLines val="1"/>
        </c:dLbls>
        <c:firstSliceAng val="0"/>
        <c:holeSize val="6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ysClr val="windowText" lastClr="000000"/>
      </a:solidFill>
      <a:round/>
    </a:ln>
    <a:effectLst/>
  </c:spPr>
  <c:txPr>
    <a:bodyPr/>
    <a:lstStyle/>
    <a:p>
      <a:pPr>
        <a:defRPr sz="1000" b="1">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Project.xlsx]Analysis!PivotTable3</c:name>
    <c:fmtId val="6"/>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IN" sz="1600"/>
              <a:t>Regional Sales Performance</a:t>
            </a:r>
            <a:endParaRPr lang="en-US" sz="1600"/>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Analysis!$K$5</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Analysis!$J$6:$J$10</c:f>
              <c:strCache>
                <c:ptCount val="4"/>
                <c:pt idx="0">
                  <c:v>East</c:v>
                </c:pt>
                <c:pt idx="1">
                  <c:v>North</c:v>
                </c:pt>
                <c:pt idx="2">
                  <c:v>South</c:v>
                </c:pt>
                <c:pt idx="3">
                  <c:v>West</c:v>
                </c:pt>
              </c:strCache>
            </c:strRef>
          </c:cat>
          <c:val>
            <c:numRef>
              <c:f>Analysis!$K$6:$K$10</c:f>
              <c:numCache>
                <c:formatCode>_ ##\.\ ##,"L"</c:formatCode>
                <c:ptCount val="4"/>
                <c:pt idx="0">
                  <c:v>165683</c:v>
                </c:pt>
                <c:pt idx="1">
                  <c:v>81017</c:v>
                </c:pt>
                <c:pt idx="2">
                  <c:v>102348</c:v>
                </c:pt>
                <c:pt idx="3">
                  <c:v>155414</c:v>
                </c:pt>
              </c:numCache>
            </c:numRef>
          </c:val>
          <c:extLst>
            <c:ext xmlns:c16="http://schemas.microsoft.com/office/drawing/2014/chart" uri="{C3380CC4-5D6E-409C-BE32-E72D297353CC}">
              <c16:uniqueId val="{00000000-E654-4168-AA0C-CF0D61820B91}"/>
            </c:ext>
          </c:extLst>
        </c:ser>
        <c:dLbls>
          <c:dLblPos val="outEnd"/>
          <c:showLegendKey val="0"/>
          <c:showVal val="1"/>
          <c:showCatName val="0"/>
          <c:showSerName val="0"/>
          <c:showPercent val="0"/>
          <c:showBubbleSize val="0"/>
        </c:dLbls>
        <c:gapWidth val="100"/>
        <c:overlap val="-24"/>
        <c:axId val="1562660464"/>
        <c:axId val="1562653744"/>
      </c:barChart>
      <c:catAx>
        <c:axId val="15626604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562653744"/>
        <c:crosses val="autoZero"/>
        <c:auto val="1"/>
        <c:lblAlgn val="ctr"/>
        <c:lblOffset val="100"/>
        <c:noMultiLvlLbl val="0"/>
      </c:catAx>
      <c:valAx>
        <c:axId val="1562653744"/>
        <c:scaling>
          <c:orientation val="minMax"/>
        </c:scaling>
        <c:delete val="1"/>
        <c:axPos val="l"/>
        <c:numFmt formatCode="_ ##\.\ ##,&quot;L&quot;" sourceLinked="1"/>
        <c:majorTickMark val="none"/>
        <c:minorTickMark val="none"/>
        <c:tickLblPos val="nextTo"/>
        <c:crossAx val="15626604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ysClr val="windowText" lastClr="000000"/>
      </a:solidFill>
      <a:round/>
    </a:ln>
    <a:effectLst/>
  </c:spPr>
  <c:txPr>
    <a:bodyPr/>
    <a:lstStyle/>
    <a:p>
      <a:pPr>
        <a:defRPr sz="1100" b="1">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Project.xlsx]Analysis!PivotTable8</c:name>
    <c:fmtId val="11"/>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600"/>
              <a:t>Top Product - In Sales</a:t>
            </a: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Analysis!$K$13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Analysis!$J$14:$J$19</c:f>
              <c:strCache>
                <c:ptCount val="5"/>
                <c:pt idx="0">
                  <c:v>Football</c:v>
                </c:pt>
                <c:pt idx="1">
                  <c:v>Laptop</c:v>
                </c:pt>
                <c:pt idx="2">
                  <c:v>Sofa</c:v>
                </c:pt>
                <c:pt idx="3">
                  <c:v>T-Shirt</c:v>
                </c:pt>
                <c:pt idx="4">
                  <c:v>Washing Machine</c:v>
                </c:pt>
              </c:strCache>
            </c:strRef>
          </c:cat>
          <c:val>
            <c:numRef>
              <c:f>Analysis!$K$14:$K$19</c:f>
              <c:numCache>
                <c:formatCode>General</c:formatCode>
                <c:ptCount val="5"/>
                <c:pt idx="0">
                  <c:v>45</c:v>
                </c:pt>
                <c:pt idx="1">
                  <c:v>42</c:v>
                </c:pt>
                <c:pt idx="2">
                  <c:v>39</c:v>
                </c:pt>
                <c:pt idx="3">
                  <c:v>38</c:v>
                </c:pt>
                <c:pt idx="4">
                  <c:v>36</c:v>
                </c:pt>
              </c:numCache>
            </c:numRef>
          </c:val>
          <c:extLst>
            <c:ext xmlns:c16="http://schemas.microsoft.com/office/drawing/2014/chart" uri="{C3380CC4-5D6E-409C-BE32-E72D297353CC}">
              <c16:uniqueId val="{00000000-BBCB-4873-8BEA-61BE991BF1D4}"/>
            </c:ext>
          </c:extLst>
        </c:ser>
        <c:dLbls>
          <c:dLblPos val="outEnd"/>
          <c:showLegendKey val="0"/>
          <c:showVal val="1"/>
          <c:showCatName val="0"/>
          <c:showSerName val="0"/>
          <c:showPercent val="0"/>
          <c:showBubbleSize val="0"/>
        </c:dLbls>
        <c:gapWidth val="100"/>
        <c:overlap val="-24"/>
        <c:axId val="1562648464"/>
        <c:axId val="1562632624"/>
      </c:barChart>
      <c:catAx>
        <c:axId val="15626484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562632624"/>
        <c:crosses val="autoZero"/>
        <c:auto val="1"/>
        <c:lblAlgn val="ctr"/>
        <c:lblOffset val="100"/>
        <c:noMultiLvlLbl val="0"/>
      </c:catAx>
      <c:valAx>
        <c:axId val="1562632624"/>
        <c:scaling>
          <c:orientation val="minMax"/>
        </c:scaling>
        <c:delete val="1"/>
        <c:axPos val="l"/>
        <c:numFmt formatCode="General" sourceLinked="1"/>
        <c:majorTickMark val="none"/>
        <c:minorTickMark val="none"/>
        <c:tickLblPos val="nextTo"/>
        <c:crossAx val="15626484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ysClr val="windowText" lastClr="000000"/>
      </a:solidFill>
      <a:round/>
    </a:ln>
    <a:effectLst/>
  </c:spPr>
  <c:txPr>
    <a:bodyPr/>
    <a:lstStyle/>
    <a:p>
      <a:pPr>
        <a:defRPr sz="1100" b="1">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Project.xlsx]Analysis!PivotTable4</c:name>
    <c:fmtId val="6"/>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IN" sz="1600" b="1" i="0" u="none" strike="noStrike" baseline="0">
                <a:effectLst/>
              </a:rPr>
              <a:t>Sales Representative Performance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Analysis!$B$21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Analysis!$A$22:$A$27</c:f>
              <c:strCache>
                <c:ptCount val="5"/>
                <c:pt idx="0">
                  <c:v>Michael Johnson</c:v>
                </c:pt>
                <c:pt idx="1">
                  <c:v>David Wilson</c:v>
                </c:pt>
                <c:pt idx="2">
                  <c:v>John Doe</c:v>
                </c:pt>
                <c:pt idx="3">
                  <c:v>Jane Smith</c:v>
                </c:pt>
                <c:pt idx="4">
                  <c:v>Alice Brown</c:v>
                </c:pt>
              </c:strCache>
            </c:strRef>
          </c:cat>
          <c:val>
            <c:numRef>
              <c:f>Analysis!$B$22:$B$27</c:f>
              <c:numCache>
                <c:formatCode>_ ##\.\ ##,"L"</c:formatCode>
                <c:ptCount val="5"/>
                <c:pt idx="0">
                  <c:v>131173</c:v>
                </c:pt>
                <c:pt idx="1">
                  <c:v>107096</c:v>
                </c:pt>
                <c:pt idx="2">
                  <c:v>103285</c:v>
                </c:pt>
                <c:pt idx="3">
                  <c:v>81722</c:v>
                </c:pt>
                <c:pt idx="4">
                  <c:v>81186</c:v>
                </c:pt>
              </c:numCache>
            </c:numRef>
          </c:val>
          <c:extLst>
            <c:ext xmlns:c16="http://schemas.microsoft.com/office/drawing/2014/chart" uri="{C3380CC4-5D6E-409C-BE32-E72D297353CC}">
              <c16:uniqueId val="{00000000-C06B-4D5E-882C-88BB67F5C4AD}"/>
            </c:ext>
          </c:extLst>
        </c:ser>
        <c:dLbls>
          <c:dLblPos val="outEnd"/>
          <c:showLegendKey val="0"/>
          <c:showVal val="1"/>
          <c:showCatName val="0"/>
          <c:showSerName val="0"/>
          <c:showPercent val="0"/>
          <c:showBubbleSize val="0"/>
        </c:dLbls>
        <c:gapWidth val="100"/>
        <c:overlap val="-24"/>
        <c:axId val="806014160"/>
        <c:axId val="806020880"/>
      </c:barChart>
      <c:catAx>
        <c:axId val="8060141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806020880"/>
        <c:crosses val="autoZero"/>
        <c:auto val="1"/>
        <c:lblAlgn val="ctr"/>
        <c:lblOffset val="100"/>
        <c:noMultiLvlLbl val="0"/>
      </c:catAx>
      <c:valAx>
        <c:axId val="806020880"/>
        <c:scaling>
          <c:orientation val="minMax"/>
        </c:scaling>
        <c:delete val="1"/>
        <c:axPos val="l"/>
        <c:numFmt formatCode="_ ##\.\ ##,&quot;L&quot;" sourceLinked="1"/>
        <c:majorTickMark val="none"/>
        <c:minorTickMark val="none"/>
        <c:tickLblPos val="nextTo"/>
        <c:crossAx val="8060141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ysClr val="windowText" lastClr="000000"/>
      </a:solidFill>
      <a:round/>
    </a:ln>
    <a:effectLst/>
  </c:spPr>
  <c:txPr>
    <a:bodyPr/>
    <a:lstStyle/>
    <a:p>
      <a:pPr>
        <a:defRPr b="1">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Project.xlsx]Analysis!PivotTable6</c:name>
    <c:fmtId val="7"/>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IN" sz="1600" b="1" i="0" u="none" strike="noStrike" baseline="0">
                <a:effectLst/>
              </a:rPr>
              <a:t>Highest profit margins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Analysis!$I$21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Analysis!$H$22:$H$27</c:f>
              <c:strCache>
                <c:ptCount val="5"/>
                <c:pt idx="0">
                  <c:v>Football</c:v>
                </c:pt>
                <c:pt idx="1">
                  <c:v>Sofa</c:v>
                </c:pt>
                <c:pt idx="2">
                  <c:v>Laptop</c:v>
                </c:pt>
                <c:pt idx="3">
                  <c:v>Washing Machine</c:v>
                </c:pt>
                <c:pt idx="4">
                  <c:v>T-Shirt</c:v>
                </c:pt>
              </c:strCache>
            </c:strRef>
          </c:cat>
          <c:val>
            <c:numRef>
              <c:f>Analysis!$I$22:$I$27</c:f>
              <c:numCache>
                <c:formatCode>0%</c:formatCode>
                <c:ptCount val="5"/>
                <c:pt idx="0">
                  <c:v>8.2612694755421483</c:v>
                </c:pt>
                <c:pt idx="1">
                  <c:v>7.2886839707328512</c:v>
                </c:pt>
                <c:pt idx="2">
                  <c:v>7.1968488369737633</c:v>
                </c:pt>
                <c:pt idx="3">
                  <c:v>6.4335109148143061</c:v>
                </c:pt>
                <c:pt idx="4">
                  <c:v>6.3144603190502631</c:v>
                </c:pt>
              </c:numCache>
            </c:numRef>
          </c:val>
          <c:extLst>
            <c:ext xmlns:c16="http://schemas.microsoft.com/office/drawing/2014/chart" uri="{C3380CC4-5D6E-409C-BE32-E72D297353CC}">
              <c16:uniqueId val="{00000000-8D52-4EA0-B921-ACFF72D37697}"/>
            </c:ext>
          </c:extLst>
        </c:ser>
        <c:dLbls>
          <c:dLblPos val="outEnd"/>
          <c:showLegendKey val="0"/>
          <c:showVal val="1"/>
          <c:showCatName val="0"/>
          <c:showSerName val="0"/>
          <c:showPercent val="0"/>
          <c:showBubbleSize val="0"/>
        </c:dLbls>
        <c:gapWidth val="100"/>
        <c:overlap val="-24"/>
        <c:axId val="243795983"/>
        <c:axId val="243796463"/>
      </c:barChart>
      <c:catAx>
        <c:axId val="24379598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243796463"/>
        <c:crosses val="autoZero"/>
        <c:auto val="1"/>
        <c:lblAlgn val="ctr"/>
        <c:lblOffset val="100"/>
        <c:noMultiLvlLbl val="0"/>
      </c:catAx>
      <c:valAx>
        <c:axId val="243796463"/>
        <c:scaling>
          <c:orientation val="minMax"/>
        </c:scaling>
        <c:delete val="1"/>
        <c:axPos val="l"/>
        <c:numFmt formatCode="0%" sourceLinked="1"/>
        <c:majorTickMark val="none"/>
        <c:minorTickMark val="none"/>
        <c:tickLblPos val="nextTo"/>
        <c:crossAx val="2437959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ysClr val="windowText" lastClr="000000"/>
      </a:solidFill>
      <a:round/>
    </a:ln>
    <a:effectLst/>
  </c:spPr>
  <c:txPr>
    <a:bodyPr/>
    <a:lstStyle/>
    <a:p>
      <a:pPr>
        <a:defRPr b="1">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5.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5" Type="http://schemas.openxmlformats.org/officeDocument/2006/relationships/chart" Target="../charts/chart7.xml"/><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10</xdr:col>
      <xdr:colOff>0</xdr:colOff>
      <xdr:row>1</xdr:row>
      <xdr:rowOff>22679</xdr:rowOff>
    </xdr:from>
    <xdr:to>
      <xdr:col>23</xdr:col>
      <xdr:colOff>71897</xdr:colOff>
      <xdr:row>5</xdr:row>
      <xdr:rowOff>0</xdr:rowOff>
    </xdr:to>
    <xdr:sp macro="" textlink="">
      <xdr:nvSpPr>
        <xdr:cNvPr id="2" name="Rectangle: Rounded Corners 1">
          <a:extLst>
            <a:ext uri="{FF2B5EF4-FFF2-40B4-BE49-F238E27FC236}">
              <a16:creationId xmlns:a16="http://schemas.microsoft.com/office/drawing/2014/main" id="{12A06A36-7DD4-4F3A-8C88-67FAF87E944C}"/>
            </a:ext>
          </a:extLst>
        </xdr:cNvPr>
        <xdr:cNvSpPr/>
      </xdr:nvSpPr>
      <xdr:spPr>
        <a:xfrm>
          <a:off x="6047619" y="204108"/>
          <a:ext cx="7933802" cy="703035"/>
        </a:xfrm>
        <a:prstGeom prst="roundRect">
          <a:avLst>
            <a:gd name="adj" fmla="val 22086"/>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IN" sz="2800" b="1">
              <a:solidFill>
                <a:schemeClr val="bg1"/>
              </a:solidFill>
              <a:latin typeface="Times New Roman" panose="02020603050405020304" pitchFamily="18" charset="0"/>
              <a:cs typeface="Times New Roman" panose="02020603050405020304" pitchFamily="18" charset="0"/>
            </a:rPr>
            <a:t>SALES</a:t>
          </a:r>
          <a:r>
            <a:rPr lang="en-IN" sz="2800" b="1" baseline="0">
              <a:solidFill>
                <a:schemeClr val="bg1"/>
              </a:solidFill>
              <a:latin typeface="Times New Roman" panose="02020603050405020304" pitchFamily="18" charset="0"/>
              <a:cs typeface="Times New Roman" panose="02020603050405020304" pitchFamily="18" charset="0"/>
            </a:rPr>
            <a:t> PERFORMANCE ANALYSIS</a:t>
          </a:r>
          <a:endParaRPr lang="en-IN" sz="11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37631</xdr:colOff>
      <xdr:row>7</xdr:row>
      <xdr:rowOff>47036</xdr:rowOff>
    </xdr:from>
    <xdr:to>
      <xdr:col>4</xdr:col>
      <xdr:colOff>28222</xdr:colOff>
      <xdr:row>11</xdr:row>
      <xdr:rowOff>9406</xdr:rowOff>
    </xdr:to>
    <xdr:grpSp>
      <xdr:nvGrpSpPr>
        <xdr:cNvPr id="3" name="Group 2">
          <a:extLst>
            <a:ext uri="{FF2B5EF4-FFF2-40B4-BE49-F238E27FC236}">
              <a16:creationId xmlns:a16="http://schemas.microsoft.com/office/drawing/2014/main" id="{017D87AA-57FF-4654-A8B9-1433E037D396}"/>
            </a:ext>
          </a:extLst>
        </xdr:cNvPr>
        <xdr:cNvGrpSpPr/>
      </xdr:nvGrpSpPr>
      <xdr:grpSpPr>
        <a:xfrm>
          <a:off x="642393" y="1317036"/>
          <a:ext cx="1804877" cy="688084"/>
          <a:chOff x="2446020" y="1409700"/>
          <a:chExt cx="1981200" cy="830580"/>
        </a:xfrm>
      </xdr:grpSpPr>
      <xdr:sp macro="" textlink="">
        <xdr:nvSpPr>
          <xdr:cNvPr id="4" name="Rectangle: Rounded Corners 3">
            <a:extLst>
              <a:ext uri="{FF2B5EF4-FFF2-40B4-BE49-F238E27FC236}">
                <a16:creationId xmlns:a16="http://schemas.microsoft.com/office/drawing/2014/main" id="{D1276181-1A3B-1CDB-C381-B7B80520C27C}"/>
              </a:ext>
            </a:extLst>
          </xdr:cNvPr>
          <xdr:cNvSpPr/>
        </xdr:nvSpPr>
        <xdr:spPr>
          <a:xfrm>
            <a:off x="2446020" y="1409700"/>
            <a:ext cx="1981200" cy="83058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050">
              <a:latin typeface="Times New Roman" panose="02020603050405020304" pitchFamily="18" charset="0"/>
              <a:cs typeface="Times New Roman" panose="02020603050405020304" pitchFamily="18" charset="0"/>
            </a:endParaRPr>
          </a:p>
        </xdr:txBody>
      </xdr:sp>
      <xdr:sp macro="" textlink="">
        <xdr:nvSpPr>
          <xdr:cNvPr id="5" name="Rectangle: Rounded Corners 4">
            <a:extLst>
              <a:ext uri="{FF2B5EF4-FFF2-40B4-BE49-F238E27FC236}">
                <a16:creationId xmlns:a16="http://schemas.microsoft.com/office/drawing/2014/main" id="{B42E5E74-31D3-978D-310B-074A76C3DBF8}"/>
              </a:ext>
            </a:extLst>
          </xdr:cNvPr>
          <xdr:cNvSpPr/>
        </xdr:nvSpPr>
        <xdr:spPr>
          <a:xfrm>
            <a:off x="2506980" y="1485900"/>
            <a:ext cx="617220" cy="67818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IN" sz="1050">
              <a:latin typeface="Times New Roman" panose="02020603050405020304" pitchFamily="18" charset="0"/>
              <a:cs typeface="Times New Roman" panose="02020603050405020304" pitchFamily="18" charset="0"/>
            </a:endParaRPr>
          </a:p>
        </xdr:txBody>
      </xdr:sp>
      <xdr:sp macro="" textlink="">
        <xdr:nvSpPr>
          <xdr:cNvPr id="6" name="TextBox 5">
            <a:extLst>
              <a:ext uri="{FF2B5EF4-FFF2-40B4-BE49-F238E27FC236}">
                <a16:creationId xmlns:a16="http://schemas.microsoft.com/office/drawing/2014/main" id="{50621498-E757-9980-6AF0-C1649394BD4F}"/>
              </a:ext>
            </a:extLst>
          </xdr:cNvPr>
          <xdr:cNvSpPr txBox="1"/>
        </xdr:nvSpPr>
        <xdr:spPr>
          <a:xfrm>
            <a:off x="3268980" y="1516380"/>
            <a:ext cx="1120140" cy="28194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Times New Roman" panose="02020603050405020304" pitchFamily="18" charset="0"/>
                <a:cs typeface="Times New Roman" panose="02020603050405020304" pitchFamily="18" charset="0"/>
              </a:rPr>
              <a:t>Total Sales</a:t>
            </a:r>
            <a:endParaRPr lang="en-IN" sz="1050" b="1">
              <a:latin typeface="Times New Roman" panose="02020603050405020304" pitchFamily="18" charset="0"/>
              <a:cs typeface="Times New Roman" panose="02020603050405020304" pitchFamily="18" charset="0"/>
            </a:endParaRPr>
          </a:p>
        </xdr:txBody>
      </xdr:sp>
      <xdr:sp macro="" textlink="Data!#REF!">
        <xdr:nvSpPr>
          <xdr:cNvPr id="7" name="TextBox 6">
            <a:extLst>
              <a:ext uri="{FF2B5EF4-FFF2-40B4-BE49-F238E27FC236}">
                <a16:creationId xmlns:a16="http://schemas.microsoft.com/office/drawing/2014/main" id="{050673EF-E206-10EB-25FF-428BC0ACDFC2}"/>
              </a:ext>
            </a:extLst>
          </xdr:cNvPr>
          <xdr:cNvSpPr txBox="1"/>
        </xdr:nvSpPr>
        <xdr:spPr>
          <a:xfrm>
            <a:off x="3223260" y="1836420"/>
            <a:ext cx="1127760" cy="24384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6D31884-85FD-4DA8-AA3F-8F5CCEDBAAA9}" type="TxLink">
              <a:rPr lang="en-US" sz="1100" b="1" i="0" u="none" strike="noStrike">
                <a:solidFill>
                  <a:srgbClr val="000000"/>
                </a:solidFill>
                <a:latin typeface="Times New Roman" panose="02020603050405020304" pitchFamily="18" charset="0"/>
                <a:ea typeface="Calibri"/>
                <a:cs typeface="Times New Roman" panose="02020603050405020304" pitchFamily="18" charset="0"/>
              </a:rPr>
              <a:pPr/>
              <a:t>₹ 5,04,462.00</a:t>
            </a:fld>
            <a:endParaRPr lang="en-IN" sz="1100" b="1">
              <a:latin typeface="Times New Roman" panose="02020603050405020304" pitchFamily="18" charset="0"/>
              <a:cs typeface="Times New Roman" panose="02020603050405020304" pitchFamily="18" charset="0"/>
            </a:endParaRPr>
          </a:p>
        </xdr:txBody>
      </xdr:sp>
    </xdr:grpSp>
    <xdr:clientData/>
  </xdr:twoCellAnchor>
  <xdr:twoCellAnchor editAs="oneCell">
    <xdr:from>
      <xdr:col>1</xdr:col>
      <xdr:colOff>65853</xdr:colOff>
      <xdr:row>8</xdr:row>
      <xdr:rowOff>0</xdr:rowOff>
    </xdr:from>
    <xdr:to>
      <xdr:col>1</xdr:col>
      <xdr:colOff>579591</xdr:colOff>
      <xdr:row>10</xdr:row>
      <xdr:rowOff>131704</xdr:rowOff>
    </xdr:to>
    <xdr:pic>
      <xdr:nvPicPr>
        <xdr:cNvPr id="8" name="Graphic 7" descr="Bar graph with upward trend with solid fill">
          <a:extLst>
            <a:ext uri="{FF2B5EF4-FFF2-40B4-BE49-F238E27FC236}">
              <a16:creationId xmlns:a16="http://schemas.microsoft.com/office/drawing/2014/main" id="{936715AC-FCE9-4162-B1BE-1F632A7D4C1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334" y="1429926"/>
          <a:ext cx="513738" cy="489185"/>
        </a:xfrm>
        <a:prstGeom prst="rect">
          <a:avLst/>
        </a:prstGeom>
      </xdr:spPr>
    </xdr:pic>
    <xdr:clientData/>
  </xdr:twoCellAnchor>
  <xdr:twoCellAnchor>
    <xdr:from>
      <xdr:col>4</xdr:col>
      <xdr:colOff>498591</xdr:colOff>
      <xdr:row>7</xdr:row>
      <xdr:rowOff>18815</xdr:rowOff>
    </xdr:from>
    <xdr:to>
      <xdr:col>7</xdr:col>
      <xdr:colOff>526814</xdr:colOff>
      <xdr:row>11</xdr:row>
      <xdr:rowOff>0</xdr:rowOff>
    </xdr:to>
    <xdr:grpSp>
      <xdr:nvGrpSpPr>
        <xdr:cNvPr id="9" name="Group 8">
          <a:extLst>
            <a:ext uri="{FF2B5EF4-FFF2-40B4-BE49-F238E27FC236}">
              <a16:creationId xmlns:a16="http://schemas.microsoft.com/office/drawing/2014/main" id="{87C8FBFD-982C-4CB4-82D0-17A7768CEC07}"/>
            </a:ext>
          </a:extLst>
        </xdr:cNvPr>
        <xdr:cNvGrpSpPr/>
      </xdr:nvGrpSpPr>
      <xdr:grpSpPr>
        <a:xfrm>
          <a:off x="2917639" y="1288815"/>
          <a:ext cx="1842508" cy="706899"/>
          <a:chOff x="2446020" y="1409700"/>
          <a:chExt cx="1981200" cy="830580"/>
        </a:xfrm>
      </xdr:grpSpPr>
      <xdr:sp macro="" textlink="">
        <xdr:nvSpPr>
          <xdr:cNvPr id="10" name="Rectangle: Rounded Corners 9">
            <a:extLst>
              <a:ext uri="{FF2B5EF4-FFF2-40B4-BE49-F238E27FC236}">
                <a16:creationId xmlns:a16="http://schemas.microsoft.com/office/drawing/2014/main" id="{42F9035C-503E-21EA-F43C-7541CAAB1326}"/>
              </a:ext>
            </a:extLst>
          </xdr:cNvPr>
          <xdr:cNvSpPr/>
        </xdr:nvSpPr>
        <xdr:spPr>
          <a:xfrm>
            <a:off x="2446020" y="1409700"/>
            <a:ext cx="1981200" cy="83058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050">
              <a:latin typeface="Times New Roman" panose="02020603050405020304" pitchFamily="18" charset="0"/>
              <a:cs typeface="Times New Roman" panose="02020603050405020304" pitchFamily="18" charset="0"/>
            </a:endParaRPr>
          </a:p>
        </xdr:txBody>
      </xdr:sp>
      <xdr:sp macro="" textlink="">
        <xdr:nvSpPr>
          <xdr:cNvPr id="11" name="Rectangle: Rounded Corners 10">
            <a:extLst>
              <a:ext uri="{FF2B5EF4-FFF2-40B4-BE49-F238E27FC236}">
                <a16:creationId xmlns:a16="http://schemas.microsoft.com/office/drawing/2014/main" id="{B067A153-52DA-75AB-B91C-A9EB3F487D2B}"/>
              </a:ext>
            </a:extLst>
          </xdr:cNvPr>
          <xdr:cNvSpPr/>
        </xdr:nvSpPr>
        <xdr:spPr>
          <a:xfrm>
            <a:off x="2506980" y="1485900"/>
            <a:ext cx="617220" cy="678180"/>
          </a:xfrm>
          <a:prstGeom prst="roundRect">
            <a:avLst/>
          </a:prstGeom>
          <a:solidFill>
            <a:srgbClr val="00B05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IN" sz="1050">
              <a:latin typeface="Times New Roman" panose="02020603050405020304" pitchFamily="18" charset="0"/>
              <a:cs typeface="Times New Roman" panose="02020603050405020304" pitchFamily="18" charset="0"/>
            </a:endParaRPr>
          </a:p>
        </xdr:txBody>
      </xdr:sp>
      <xdr:sp macro="" textlink="">
        <xdr:nvSpPr>
          <xdr:cNvPr id="12" name="TextBox 11">
            <a:extLst>
              <a:ext uri="{FF2B5EF4-FFF2-40B4-BE49-F238E27FC236}">
                <a16:creationId xmlns:a16="http://schemas.microsoft.com/office/drawing/2014/main" id="{580F6342-B95A-2FF0-1DDA-5D5BC711FA62}"/>
              </a:ext>
            </a:extLst>
          </xdr:cNvPr>
          <xdr:cNvSpPr txBox="1"/>
        </xdr:nvSpPr>
        <xdr:spPr>
          <a:xfrm>
            <a:off x="3268980" y="1516380"/>
            <a:ext cx="1120140" cy="28194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Times New Roman" panose="02020603050405020304" pitchFamily="18" charset="0"/>
                <a:cs typeface="Times New Roman" panose="02020603050405020304" pitchFamily="18" charset="0"/>
              </a:rPr>
              <a:t>Total Profoit</a:t>
            </a:r>
            <a:endParaRPr lang="en-IN" sz="1050" b="1">
              <a:latin typeface="Times New Roman" panose="02020603050405020304" pitchFamily="18" charset="0"/>
              <a:cs typeface="Times New Roman" panose="02020603050405020304" pitchFamily="18" charset="0"/>
            </a:endParaRPr>
          </a:p>
        </xdr:txBody>
      </xdr:sp>
      <xdr:sp macro="" textlink="Data!#REF!">
        <xdr:nvSpPr>
          <xdr:cNvPr id="13" name="TextBox 12">
            <a:extLst>
              <a:ext uri="{FF2B5EF4-FFF2-40B4-BE49-F238E27FC236}">
                <a16:creationId xmlns:a16="http://schemas.microsoft.com/office/drawing/2014/main" id="{A583D003-9B44-FE59-FBE0-F67D5FB380DF}"/>
              </a:ext>
            </a:extLst>
          </xdr:cNvPr>
          <xdr:cNvSpPr txBox="1"/>
        </xdr:nvSpPr>
        <xdr:spPr>
          <a:xfrm>
            <a:off x="3314700" y="1836420"/>
            <a:ext cx="1005840" cy="22098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3FD6465-1409-4294-A7C4-181AB93239CF}" type="TxLink">
              <a:rPr lang="en-US" sz="1100" b="1" i="0" u="none" strike="noStrike">
                <a:solidFill>
                  <a:srgbClr val="000000"/>
                </a:solidFill>
                <a:latin typeface="Times New Roman" panose="02020603050405020304" pitchFamily="18" charset="0"/>
                <a:ea typeface="Calibri"/>
                <a:cs typeface="Times New Roman" panose="02020603050405020304" pitchFamily="18" charset="0"/>
              </a:rPr>
              <a:pPr/>
              <a:t>₹ 88,074.85</a:t>
            </a:fld>
            <a:endParaRPr lang="en-IN" sz="1100" b="1">
              <a:latin typeface="Times New Roman" panose="02020603050405020304" pitchFamily="18" charset="0"/>
              <a:cs typeface="Times New Roman" panose="02020603050405020304" pitchFamily="18" charset="0"/>
            </a:endParaRPr>
          </a:p>
        </xdr:txBody>
      </xdr:sp>
    </xdr:grpSp>
    <xdr:clientData/>
  </xdr:twoCellAnchor>
  <xdr:twoCellAnchor editAs="oneCell">
    <xdr:from>
      <xdr:col>4</xdr:col>
      <xdr:colOff>564444</xdr:colOff>
      <xdr:row>7</xdr:row>
      <xdr:rowOff>141111</xdr:rowOff>
    </xdr:from>
    <xdr:to>
      <xdr:col>5</xdr:col>
      <xdr:colOff>470371</xdr:colOff>
      <xdr:row>10</xdr:row>
      <xdr:rowOff>99780</xdr:rowOff>
    </xdr:to>
    <xdr:pic>
      <xdr:nvPicPr>
        <xdr:cNvPr id="14" name="Graphic 13" descr="Statistics with solid fill">
          <a:extLst>
            <a:ext uri="{FF2B5EF4-FFF2-40B4-BE49-F238E27FC236}">
              <a16:creationId xmlns:a16="http://schemas.microsoft.com/office/drawing/2014/main" id="{97FBECCB-869A-4818-B788-DE474847E3C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010370" y="1392296"/>
          <a:ext cx="517408" cy="494891"/>
        </a:xfrm>
        <a:prstGeom prst="rect">
          <a:avLst/>
        </a:prstGeom>
      </xdr:spPr>
    </xdr:pic>
    <xdr:clientData/>
  </xdr:twoCellAnchor>
  <xdr:twoCellAnchor>
    <xdr:from>
      <xdr:col>8</xdr:col>
      <xdr:colOff>395111</xdr:colOff>
      <xdr:row>7</xdr:row>
      <xdr:rowOff>18815</xdr:rowOff>
    </xdr:from>
    <xdr:to>
      <xdr:col>11</xdr:col>
      <xdr:colOff>366889</xdr:colOff>
      <xdr:row>10</xdr:row>
      <xdr:rowOff>169334</xdr:rowOff>
    </xdr:to>
    <xdr:grpSp>
      <xdr:nvGrpSpPr>
        <xdr:cNvPr id="15" name="Group 14">
          <a:extLst>
            <a:ext uri="{FF2B5EF4-FFF2-40B4-BE49-F238E27FC236}">
              <a16:creationId xmlns:a16="http://schemas.microsoft.com/office/drawing/2014/main" id="{0FFC70B7-C658-4F3B-B1C8-97E39BBB6904}"/>
            </a:ext>
          </a:extLst>
        </xdr:cNvPr>
        <xdr:cNvGrpSpPr/>
      </xdr:nvGrpSpPr>
      <xdr:grpSpPr>
        <a:xfrm>
          <a:off x="5233206" y="1288815"/>
          <a:ext cx="1786064" cy="694805"/>
          <a:chOff x="2446020" y="1409700"/>
          <a:chExt cx="1981200" cy="830580"/>
        </a:xfrm>
      </xdr:grpSpPr>
      <xdr:sp macro="" textlink="">
        <xdr:nvSpPr>
          <xdr:cNvPr id="16" name="Rectangle: Rounded Corners 15">
            <a:extLst>
              <a:ext uri="{FF2B5EF4-FFF2-40B4-BE49-F238E27FC236}">
                <a16:creationId xmlns:a16="http://schemas.microsoft.com/office/drawing/2014/main" id="{EBB994D3-4A1E-B097-087B-1FC1DAD01E12}"/>
              </a:ext>
            </a:extLst>
          </xdr:cNvPr>
          <xdr:cNvSpPr/>
        </xdr:nvSpPr>
        <xdr:spPr>
          <a:xfrm>
            <a:off x="2446020" y="1409700"/>
            <a:ext cx="1981200" cy="83058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050">
              <a:latin typeface="Times New Roman" panose="02020603050405020304" pitchFamily="18" charset="0"/>
              <a:cs typeface="Times New Roman" panose="02020603050405020304" pitchFamily="18" charset="0"/>
            </a:endParaRPr>
          </a:p>
        </xdr:txBody>
      </xdr:sp>
      <xdr:sp macro="" textlink="">
        <xdr:nvSpPr>
          <xdr:cNvPr id="17" name="Rectangle: Rounded Corners 16">
            <a:extLst>
              <a:ext uri="{FF2B5EF4-FFF2-40B4-BE49-F238E27FC236}">
                <a16:creationId xmlns:a16="http://schemas.microsoft.com/office/drawing/2014/main" id="{C8FE2F13-20AF-803E-3A33-751DB53DF4A7}"/>
              </a:ext>
            </a:extLst>
          </xdr:cNvPr>
          <xdr:cNvSpPr/>
        </xdr:nvSpPr>
        <xdr:spPr>
          <a:xfrm>
            <a:off x="2506980" y="1485900"/>
            <a:ext cx="617220" cy="67818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IN" sz="1050">
              <a:latin typeface="Times New Roman" panose="02020603050405020304" pitchFamily="18" charset="0"/>
              <a:cs typeface="Times New Roman" panose="02020603050405020304" pitchFamily="18" charset="0"/>
            </a:endParaRPr>
          </a:p>
        </xdr:txBody>
      </xdr:sp>
      <xdr:sp macro="" textlink="">
        <xdr:nvSpPr>
          <xdr:cNvPr id="18" name="TextBox 17">
            <a:extLst>
              <a:ext uri="{FF2B5EF4-FFF2-40B4-BE49-F238E27FC236}">
                <a16:creationId xmlns:a16="http://schemas.microsoft.com/office/drawing/2014/main" id="{8B3923C6-3E0B-0699-5B1F-283242773D3F}"/>
              </a:ext>
            </a:extLst>
          </xdr:cNvPr>
          <xdr:cNvSpPr txBox="1"/>
        </xdr:nvSpPr>
        <xdr:spPr>
          <a:xfrm>
            <a:off x="3139440" y="1554480"/>
            <a:ext cx="1234440" cy="22098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Times New Roman" panose="02020603050405020304" pitchFamily="18" charset="0"/>
                <a:cs typeface="Times New Roman" panose="02020603050405020304" pitchFamily="18" charset="0"/>
              </a:rPr>
              <a:t>Total Unit</a:t>
            </a:r>
            <a:r>
              <a:rPr lang="en-IN" sz="1200" b="1" baseline="0">
                <a:latin typeface="Times New Roman" panose="02020603050405020304" pitchFamily="18" charset="0"/>
                <a:cs typeface="Times New Roman" panose="02020603050405020304" pitchFamily="18" charset="0"/>
              </a:rPr>
              <a:t> sold</a:t>
            </a:r>
            <a:endParaRPr lang="en-IN" sz="1050" b="1">
              <a:latin typeface="Times New Roman" panose="02020603050405020304" pitchFamily="18" charset="0"/>
              <a:cs typeface="Times New Roman" panose="02020603050405020304" pitchFamily="18" charset="0"/>
            </a:endParaRPr>
          </a:p>
        </xdr:txBody>
      </xdr:sp>
      <xdr:sp macro="" textlink="Data!#REF!">
        <xdr:nvSpPr>
          <xdr:cNvPr id="19" name="TextBox 18">
            <a:extLst>
              <a:ext uri="{FF2B5EF4-FFF2-40B4-BE49-F238E27FC236}">
                <a16:creationId xmlns:a16="http://schemas.microsoft.com/office/drawing/2014/main" id="{E6218A75-E033-4A0B-1A5F-211D31A90888}"/>
              </a:ext>
            </a:extLst>
          </xdr:cNvPr>
          <xdr:cNvSpPr txBox="1"/>
        </xdr:nvSpPr>
        <xdr:spPr>
          <a:xfrm>
            <a:off x="3223260" y="1836420"/>
            <a:ext cx="1127760" cy="24384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000000"/>
                </a:solidFill>
                <a:latin typeface="Times New Roman" panose="02020603050405020304" pitchFamily="18" charset="0"/>
                <a:ea typeface="Calibri"/>
                <a:cs typeface="Times New Roman" panose="02020603050405020304" pitchFamily="18" charset="0"/>
              </a:rPr>
              <a:t>    </a:t>
            </a:r>
            <a:fld id="{72ED5D21-391A-41B9-83A0-451729F93F80}" type="TxLink">
              <a:rPr lang="en-US" sz="1100" b="1" i="0" u="none" strike="noStrike">
                <a:solidFill>
                  <a:srgbClr val="000000"/>
                </a:solidFill>
                <a:latin typeface="Times New Roman" panose="02020603050405020304" pitchFamily="18" charset="0"/>
                <a:ea typeface="Calibri"/>
                <a:cs typeface="Times New Roman" panose="02020603050405020304" pitchFamily="18" charset="0"/>
              </a:rPr>
              <a:pPr/>
              <a:t>2116</a:t>
            </a:fld>
            <a:endParaRPr lang="en-IN" sz="12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clientData/>
  </xdr:twoCellAnchor>
  <xdr:twoCellAnchor editAs="oneCell">
    <xdr:from>
      <xdr:col>8</xdr:col>
      <xdr:colOff>470369</xdr:colOff>
      <xdr:row>7</xdr:row>
      <xdr:rowOff>150519</xdr:rowOff>
    </xdr:from>
    <xdr:to>
      <xdr:col>9</xdr:col>
      <xdr:colOff>363189</xdr:colOff>
      <xdr:row>10</xdr:row>
      <xdr:rowOff>94074</xdr:rowOff>
    </xdr:to>
    <xdr:pic>
      <xdr:nvPicPr>
        <xdr:cNvPr id="20" name="Graphic 19" descr="Database with solid fill">
          <a:extLst>
            <a:ext uri="{FF2B5EF4-FFF2-40B4-BE49-F238E27FC236}">
              <a16:creationId xmlns:a16="http://schemas.microsoft.com/office/drawing/2014/main" id="{122C6E0E-7088-40FD-9E3E-263DEE0AEEFB}"/>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62221" y="1401704"/>
          <a:ext cx="504301" cy="479777"/>
        </a:xfrm>
        <a:prstGeom prst="rect">
          <a:avLst/>
        </a:prstGeom>
      </xdr:spPr>
    </xdr:pic>
    <xdr:clientData/>
  </xdr:twoCellAnchor>
  <xdr:twoCellAnchor>
    <xdr:from>
      <xdr:col>12</xdr:col>
      <xdr:colOff>206963</xdr:colOff>
      <xdr:row>7</xdr:row>
      <xdr:rowOff>9409</xdr:rowOff>
    </xdr:from>
    <xdr:to>
      <xdr:col>15</xdr:col>
      <xdr:colOff>178741</xdr:colOff>
      <xdr:row>10</xdr:row>
      <xdr:rowOff>159927</xdr:rowOff>
    </xdr:to>
    <xdr:grpSp>
      <xdr:nvGrpSpPr>
        <xdr:cNvPr id="21" name="Group 20">
          <a:extLst>
            <a:ext uri="{FF2B5EF4-FFF2-40B4-BE49-F238E27FC236}">
              <a16:creationId xmlns:a16="http://schemas.microsoft.com/office/drawing/2014/main" id="{62B1F54A-9A51-4A44-B9FE-5D6230F464D4}"/>
            </a:ext>
          </a:extLst>
        </xdr:cNvPr>
        <xdr:cNvGrpSpPr/>
      </xdr:nvGrpSpPr>
      <xdr:grpSpPr>
        <a:xfrm>
          <a:off x="7464106" y="1279409"/>
          <a:ext cx="1786064" cy="694804"/>
          <a:chOff x="2446020" y="1409700"/>
          <a:chExt cx="1981200" cy="830580"/>
        </a:xfrm>
      </xdr:grpSpPr>
      <xdr:sp macro="" textlink="">
        <xdr:nvSpPr>
          <xdr:cNvPr id="22" name="Rectangle: Rounded Corners 21">
            <a:extLst>
              <a:ext uri="{FF2B5EF4-FFF2-40B4-BE49-F238E27FC236}">
                <a16:creationId xmlns:a16="http://schemas.microsoft.com/office/drawing/2014/main" id="{104FCC8D-588F-BFC0-077B-759D62272DF1}"/>
              </a:ext>
            </a:extLst>
          </xdr:cNvPr>
          <xdr:cNvSpPr/>
        </xdr:nvSpPr>
        <xdr:spPr>
          <a:xfrm>
            <a:off x="2446020" y="1409700"/>
            <a:ext cx="1981200" cy="83058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050">
              <a:latin typeface="Times New Roman" panose="02020603050405020304" pitchFamily="18" charset="0"/>
              <a:cs typeface="Times New Roman" panose="02020603050405020304" pitchFamily="18" charset="0"/>
            </a:endParaRPr>
          </a:p>
        </xdr:txBody>
      </xdr:sp>
      <xdr:sp macro="" textlink="">
        <xdr:nvSpPr>
          <xdr:cNvPr id="23" name="Rectangle: Rounded Corners 22">
            <a:extLst>
              <a:ext uri="{FF2B5EF4-FFF2-40B4-BE49-F238E27FC236}">
                <a16:creationId xmlns:a16="http://schemas.microsoft.com/office/drawing/2014/main" id="{96209540-96A1-4C4D-39AD-60351765E227}"/>
              </a:ext>
            </a:extLst>
          </xdr:cNvPr>
          <xdr:cNvSpPr/>
        </xdr:nvSpPr>
        <xdr:spPr>
          <a:xfrm>
            <a:off x="2506980" y="1485900"/>
            <a:ext cx="617220" cy="67818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IN" sz="1050">
              <a:latin typeface="Times New Roman" panose="02020603050405020304" pitchFamily="18" charset="0"/>
              <a:cs typeface="Times New Roman" panose="02020603050405020304" pitchFamily="18" charset="0"/>
            </a:endParaRPr>
          </a:p>
        </xdr:txBody>
      </xdr:sp>
      <xdr:sp macro="" textlink="">
        <xdr:nvSpPr>
          <xdr:cNvPr id="24" name="TextBox 23">
            <a:extLst>
              <a:ext uri="{FF2B5EF4-FFF2-40B4-BE49-F238E27FC236}">
                <a16:creationId xmlns:a16="http://schemas.microsoft.com/office/drawing/2014/main" id="{98E4DEF7-A9B8-357E-7EAE-CABEDDCF5F20}"/>
              </a:ext>
            </a:extLst>
          </xdr:cNvPr>
          <xdr:cNvSpPr txBox="1"/>
        </xdr:nvSpPr>
        <xdr:spPr>
          <a:xfrm>
            <a:off x="3268980" y="1516380"/>
            <a:ext cx="1120140" cy="28194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Times New Roman" panose="02020603050405020304" pitchFamily="18" charset="0"/>
                <a:cs typeface="Times New Roman" panose="02020603050405020304" pitchFamily="18" charset="0"/>
              </a:rPr>
              <a:t>2024</a:t>
            </a:r>
            <a:r>
              <a:rPr lang="en-IN" sz="1200" b="1" baseline="0">
                <a:latin typeface="Times New Roman" panose="02020603050405020304" pitchFamily="18" charset="0"/>
                <a:cs typeface="Times New Roman" panose="02020603050405020304" pitchFamily="18" charset="0"/>
              </a:rPr>
              <a:t> - Sales</a:t>
            </a:r>
            <a:endParaRPr lang="en-IN" sz="1050" b="1">
              <a:latin typeface="Times New Roman" panose="02020603050405020304" pitchFamily="18" charset="0"/>
              <a:cs typeface="Times New Roman" panose="02020603050405020304" pitchFamily="18" charset="0"/>
            </a:endParaRPr>
          </a:p>
        </xdr:txBody>
      </xdr:sp>
      <xdr:sp macro="" textlink="Data!#REF!">
        <xdr:nvSpPr>
          <xdr:cNvPr id="25" name="TextBox 24">
            <a:extLst>
              <a:ext uri="{FF2B5EF4-FFF2-40B4-BE49-F238E27FC236}">
                <a16:creationId xmlns:a16="http://schemas.microsoft.com/office/drawing/2014/main" id="{063E7E38-DAC9-E06C-0C66-D7CE93E0F9DC}"/>
              </a:ext>
            </a:extLst>
          </xdr:cNvPr>
          <xdr:cNvSpPr txBox="1"/>
        </xdr:nvSpPr>
        <xdr:spPr>
          <a:xfrm>
            <a:off x="3281317" y="1836420"/>
            <a:ext cx="1127760" cy="24384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59F4DBE-D051-4C29-BB5D-CA490F6FBD5F}" type="TxLink">
              <a:rPr lang="en-US" sz="1100" b="1" i="0" u="none" strike="noStrike">
                <a:solidFill>
                  <a:srgbClr val="000000"/>
                </a:solidFill>
                <a:latin typeface="Times New Roman" panose="02020603050405020304" pitchFamily="18" charset="0"/>
                <a:ea typeface="Calibri"/>
                <a:cs typeface="Times New Roman" panose="02020603050405020304" pitchFamily="18" charset="0"/>
              </a:rPr>
              <a:pPr/>
              <a:t>₹ 5,04,462.00</a:t>
            </a:fld>
            <a:endParaRPr lang="en-IN" sz="11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clientData/>
  </xdr:twoCellAnchor>
  <xdr:twoCellAnchor editAs="oneCell">
    <xdr:from>
      <xdr:col>12</xdr:col>
      <xdr:colOff>338666</xdr:colOff>
      <xdr:row>8</xdr:row>
      <xdr:rowOff>28224</xdr:rowOff>
    </xdr:from>
    <xdr:to>
      <xdr:col>13</xdr:col>
      <xdr:colOff>147382</xdr:colOff>
      <xdr:row>10</xdr:row>
      <xdr:rowOff>65853</xdr:rowOff>
    </xdr:to>
    <xdr:pic>
      <xdr:nvPicPr>
        <xdr:cNvPr id="26" name="Graphic 25" descr="Checkmark with solid fill">
          <a:extLst>
            <a:ext uri="{FF2B5EF4-FFF2-40B4-BE49-F238E27FC236}">
              <a16:creationId xmlns:a16="http://schemas.microsoft.com/office/drawing/2014/main" id="{43FF1738-EAD4-4FE2-967D-76C0A7499CA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676444" y="1458150"/>
          <a:ext cx="420197" cy="395110"/>
        </a:xfrm>
        <a:prstGeom prst="rect">
          <a:avLst/>
        </a:prstGeom>
      </xdr:spPr>
    </xdr:pic>
    <xdr:clientData/>
  </xdr:twoCellAnchor>
  <xdr:twoCellAnchor>
    <xdr:from>
      <xdr:col>0</xdr:col>
      <xdr:colOff>131704</xdr:colOff>
      <xdr:row>13</xdr:row>
      <xdr:rowOff>2351</xdr:rowOff>
    </xdr:from>
    <xdr:to>
      <xdr:col>11</xdr:col>
      <xdr:colOff>116416</xdr:colOff>
      <xdr:row>28</xdr:row>
      <xdr:rowOff>120952</xdr:rowOff>
    </xdr:to>
    <xdr:graphicFrame macro="">
      <xdr:nvGraphicFramePr>
        <xdr:cNvPr id="27" name="Chart 26">
          <a:extLst>
            <a:ext uri="{FF2B5EF4-FFF2-40B4-BE49-F238E27FC236}">
              <a16:creationId xmlns:a16="http://schemas.microsoft.com/office/drawing/2014/main" id="{CBAD7EC0-2F17-4A72-A74A-C8B9E8146F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309939</xdr:colOff>
      <xdr:row>12</xdr:row>
      <xdr:rowOff>169333</xdr:rowOff>
    </xdr:from>
    <xdr:to>
      <xdr:col>21</xdr:col>
      <xdr:colOff>246441</xdr:colOff>
      <xdr:row>28</xdr:row>
      <xdr:rowOff>133047</xdr:rowOff>
    </xdr:to>
    <xdr:graphicFrame macro="">
      <xdr:nvGraphicFramePr>
        <xdr:cNvPr id="28" name="Chart 27">
          <a:extLst>
            <a:ext uri="{FF2B5EF4-FFF2-40B4-BE49-F238E27FC236}">
              <a16:creationId xmlns:a16="http://schemas.microsoft.com/office/drawing/2014/main" id="{7EA74B0F-96F2-4043-9542-86F56C9ABB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21</xdr:col>
      <xdr:colOff>433916</xdr:colOff>
      <xdr:row>13</xdr:row>
      <xdr:rowOff>1</xdr:rowOff>
    </xdr:from>
    <xdr:to>
      <xdr:col>30</xdr:col>
      <xdr:colOff>125056</xdr:colOff>
      <xdr:row>28</xdr:row>
      <xdr:rowOff>127001</xdr:rowOff>
    </xdr:to>
    <xdr:graphicFrame macro="">
      <xdr:nvGraphicFramePr>
        <xdr:cNvPr id="29" name="Chart 28">
          <a:extLst>
            <a:ext uri="{FF2B5EF4-FFF2-40B4-BE49-F238E27FC236}">
              <a16:creationId xmlns:a16="http://schemas.microsoft.com/office/drawing/2014/main" id="{04E191EA-326F-4761-ACE2-3F1E85B792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120953</xdr:colOff>
      <xdr:row>29</xdr:row>
      <xdr:rowOff>120751</xdr:rowOff>
    </xdr:from>
    <xdr:to>
      <xdr:col>7</xdr:col>
      <xdr:colOff>229810</xdr:colOff>
      <xdr:row>44</xdr:row>
      <xdr:rowOff>145143</xdr:rowOff>
    </xdr:to>
    <xdr:graphicFrame macro="">
      <xdr:nvGraphicFramePr>
        <xdr:cNvPr id="30" name="Chart 29">
          <a:extLst>
            <a:ext uri="{FF2B5EF4-FFF2-40B4-BE49-F238E27FC236}">
              <a16:creationId xmlns:a16="http://schemas.microsoft.com/office/drawing/2014/main" id="{D2485473-CF25-4F23-A349-2DA6A18855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408313</xdr:colOff>
      <xdr:row>29</xdr:row>
      <xdr:rowOff>127441</xdr:rowOff>
    </xdr:from>
    <xdr:to>
      <xdr:col>15</xdr:col>
      <xdr:colOff>10492</xdr:colOff>
      <xdr:row>44</xdr:row>
      <xdr:rowOff>145142</xdr:rowOff>
    </xdr:to>
    <xdr:graphicFrame macro="">
      <xdr:nvGraphicFramePr>
        <xdr:cNvPr id="31" name="Chart 30">
          <a:extLst>
            <a:ext uri="{FF2B5EF4-FFF2-40B4-BE49-F238E27FC236}">
              <a16:creationId xmlns:a16="http://schemas.microsoft.com/office/drawing/2014/main" id="{35531370-2800-4E4A-B151-33FCAEA4F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178187</xdr:colOff>
      <xdr:row>29</xdr:row>
      <xdr:rowOff>135479</xdr:rowOff>
    </xdr:from>
    <xdr:to>
      <xdr:col>21</xdr:col>
      <xdr:colOff>540210</xdr:colOff>
      <xdr:row>44</xdr:row>
      <xdr:rowOff>120953</xdr:rowOff>
    </xdr:to>
    <xdr:graphicFrame macro="">
      <xdr:nvGraphicFramePr>
        <xdr:cNvPr id="32" name="Chart 31">
          <a:extLst>
            <a:ext uri="{FF2B5EF4-FFF2-40B4-BE49-F238E27FC236}">
              <a16:creationId xmlns:a16="http://schemas.microsoft.com/office/drawing/2014/main" id="{4E11CEA1-EEE9-4118-85D8-6436AFBAE9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22</xdr:col>
      <xdr:colOff>187536</xdr:colOff>
      <xdr:row>29</xdr:row>
      <xdr:rowOff>133045</xdr:rowOff>
    </xdr:from>
    <xdr:to>
      <xdr:col>30</xdr:col>
      <xdr:colOff>109312</xdr:colOff>
      <xdr:row>44</xdr:row>
      <xdr:rowOff>84666</xdr:rowOff>
    </xdr:to>
    <xdr:graphicFrame macro="">
      <xdr:nvGraphicFramePr>
        <xdr:cNvPr id="33" name="Chart 32">
          <a:extLst>
            <a:ext uri="{FF2B5EF4-FFF2-40B4-BE49-F238E27FC236}">
              <a16:creationId xmlns:a16="http://schemas.microsoft.com/office/drawing/2014/main" id="{66C3AFE8-8A82-401C-8116-5EB44778B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34</xdr:col>
      <xdr:colOff>24191</xdr:colOff>
      <xdr:row>27</xdr:row>
      <xdr:rowOff>145143</xdr:rowOff>
    </xdr:from>
    <xdr:to>
      <xdr:col>37</xdr:col>
      <xdr:colOff>120953</xdr:colOff>
      <xdr:row>38</xdr:row>
      <xdr:rowOff>0</xdr:rowOff>
    </xdr:to>
    <mc:AlternateContent xmlns:mc="http://schemas.openxmlformats.org/markup-compatibility/2006" xmlns:a14="http://schemas.microsoft.com/office/drawing/2010/main">
      <mc:Choice Requires="a14">
        <xdr:graphicFrame macro="">
          <xdr:nvGraphicFramePr>
            <xdr:cNvPr id="34" name="Product Name">
              <a:extLst>
                <a:ext uri="{FF2B5EF4-FFF2-40B4-BE49-F238E27FC236}">
                  <a16:creationId xmlns:a16="http://schemas.microsoft.com/office/drawing/2014/main" id="{FB0B7BB1-9A12-4E4E-9FD3-3621DED490F2}"/>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20586096" y="5043714"/>
              <a:ext cx="1911047" cy="18505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302381</xdr:colOff>
      <xdr:row>27</xdr:row>
      <xdr:rowOff>157239</xdr:rowOff>
    </xdr:from>
    <xdr:to>
      <xdr:col>33</xdr:col>
      <xdr:colOff>483809</xdr:colOff>
      <xdr:row>38</xdr:row>
      <xdr:rowOff>12095</xdr:rowOff>
    </xdr:to>
    <mc:AlternateContent xmlns:mc="http://schemas.openxmlformats.org/markup-compatibility/2006" xmlns:a14="http://schemas.microsoft.com/office/drawing/2010/main">
      <mc:Choice Requires="a14">
        <xdr:graphicFrame macro="">
          <xdr:nvGraphicFramePr>
            <xdr:cNvPr id="35" name="Product Category">
              <a:extLst>
                <a:ext uri="{FF2B5EF4-FFF2-40B4-BE49-F238E27FC236}">
                  <a16:creationId xmlns:a16="http://schemas.microsoft.com/office/drawing/2014/main" id="{0AEA61A1-DC1A-4611-B0E9-676965E347B3}"/>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8445238" y="5055810"/>
              <a:ext cx="1995714" cy="18505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532191</xdr:colOff>
      <xdr:row>6</xdr:row>
      <xdr:rowOff>162613</xdr:rowOff>
    </xdr:from>
    <xdr:to>
      <xdr:col>29</xdr:col>
      <xdr:colOff>350763</xdr:colOff>
      <xdr:row>11</xdr:row>
      <xdr:rowOff>172019</xdr:rowOff>
    </xdr:to>
    <mc:AlternateContent xmlns:mc="http://schemas.openxmlformats.org/markup-compatibility/2006" xmlns:a14="http://schemas.microsoft.com/office/drawing/2010/main">
      <mc:Choice Requires="a14">
        <xdr:graphicFrame macro="">
          <xdr:nvGraphicFramePr>
            <xdr:cNvPr id="36" name="Sales Representative">
              <a:extLst>
                <a:ext uri="{FF2B5EF4-FFF2-40B4-BE49-F238E27FC236}">
                  <a16:creationId xmlns:a16="http://schemas.microsoft.com/office/drawing/2014/main" id="{4850AA2A-5EA8-45F8-AB4C-DD51DFA99B3F}"/>
                </a:ext>
              </a:extLst>
            </xdr:cNvPr>
            <xdr:cNvGraphicFramePr/>
          </xdr:nvGraphicFramePr>
          <xdr:xfrm>
            <a:off x="0" y="0"/>
            <a:ext cx="0" cy="0"/>
          </xdr:xfrm>
          <a:graphic>
            <a:graphicData uri="http://schemas.microsoft.com/office/drawing/2010/slicer">
              <sle:slicer xmlns:sle="http://schemas.microsoft.com/office/drawing/2010/slicer" name="Sales Representative"/>
            </a:graphicData>
          </a:graphic>
        </xdr:graphicFrame>
      </mc:Choice>
      <mc:Fallback xmlns="">
        <xdr:sp macro="" textlink="">
          <xdr:nvSpPr>
            <xdr:cNvPr id="0" name=""/>
            <xdr:cNvSpPr>
              <a:spLocks noTextEdit="1"/>
            </xdr:cNvSpPr>
          </xdr:nvSpPr>
          <xdr:spPr>
            <a:xfrm>
              <a:off x="13836953" y="1251184"/>
              <a:ext cx="4051905" cy="916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72571</xdr:colOff>
      <xdr:row>6</xdr:row>
      <xdr:rowOff>162613</xdr:rowOff>
    </xdr:from>
    <xdr:to>
      <xdr:col>22</xdr:col>
      <xdr:colOff>159656</xdr:colOff>
      <xdr:row>12</xdr:row>
      <xdr:rowOff>18815</xdr:rowOff>
    </xdr:to>
    <mc:AlternateContent xmlns:mc="http://schemas.openxmlformats.org/markup-compatibility/2006" xmlns:a14="http://schemas.microsoft.com/office/drawing/2010/main">
      <mc:Choice Requires="a14">
        <xdr:graphicFrame macro="">
          <xdr:nvGraphicFramePr>
            <xdr:cNvPr id="37" name="Region">
              <a:extLst>
                <a:ext uri="{FF2B5EF4-FFF2-40B4-BE49-F238E27FC236}">
                  <a16:creationId xmlns:a16="http://schemas.microsoft.com/office/drawing/2014/main" id="{4A56421F-5ACA-49E6-8E6B-EF30E553670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563047" y="1251184"/>
              <a:ext cx="1901371" cy="9447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36286</xdr:colOff>
      <xdr:row>16</xdr:row>
      <xdr:rowOff>0</xdr:rowOff>
    </xdr:from>
    <xdr:to>
      <xdr:col>36</xdr:col>
      <xdr:colOff>36286</xdr:colOff>
      <xdr:row>26</xdr:row>
      <xdr:rowOff>108404</xdr:rowOff>
    </xdr:to>
    <mc:AlternateContent xmlns:mc="http://schemas.openxmlformats.org/markup-compatibility/2006" xmlns:a14="http://schemas.microsoft.com/office/drawing/2010/main">
      <mc:Choice Requires="a14">
        <xdr:graphicFrame macro="">
          <xdr:nvGraphicFramePr>
            <xdr:cNvPr id="38" name="Month">
              <a:extLst>
                <a:ext uri="{FF2B5EF4-FFF2-40B4-BE49-F238E27FC236}">
                  <a16:creationId xmlns:a16="http://schemas.microsoft.com/office/drawing/2014/main" id="{DEEE3BC7-54AF-4C6A-AE70-7861C8AA600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8783905" y="2902857"/>
              <a:ext cx="3023810" cy="19226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kul Madhiyan" refreshedDate="45900.003920949071" backgroundQuery="1" createdVersion="8" refreshedVersion="8" minRefreshableVersion="3" recordCount="0" supportSubquery="1" supportAdvancedDrill="1" xr:uid="{87A3C02D-6F4A-4259-9A75-387347545629}">
  <cacheSource type="external" connectionId="1"/>
  <cacheFields count="3">
    <cacheField name="[Measures].[Sum of Total Sales]" caption="Sum of Total Sales" numFmtId="0" hierarchy="19" level="32767"/>
    <cacheField name="[Table1].[Month].[Month]" caption="Month" numFmtId="0" hierarchy="14" level="1">
      <sharedItems count="12">
        <s v="April"/>
        <s v="August"/>
        <s v="December"/>
        <s v="February"/>
        <s v="January"/>
        <s v="July"/>
        <s v="June"/>
        <s v="March"/>
        <s v="May"/>
        <s v="November"/>
        <s v="October"/>
        <s v="September"/>
      </sharedItems>
    </cacheField>
    <cacheField name="[Table1].[Region].[Region]" caption="Region" numFmtId="0" hierarchy="2" level="1">
      <sharedItems containsSemiMixedTypes="0" containsNonDate="0" containsString="0"/>
    </cacheField>
  </cacheFields>
  <cacheHierarchies count="27">
    <cacheHierarchy uniqueName="[Table1].[Order ID]" caption="Order ID" attribute="1" defaultMemberUniqueName="[Table1].[Order ID].[All]" allUniqueName="[Table1].[Order ID].[All]" dimensionUniqueName="[Table1]" displayFolder="" count="2" memberValueDatatype="130" unbalanced="0"/>
    <cacheHierarchy uniqueName="[Table1].[Date]" caption="Date" attribute="1" time="1" defaultMemberUniqueName="[Table1].[Date].[All]" allUniqueName="[Table1].[Date].[All]" dimensionUniqueName="[Table1]" displayFolder="" count="2"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2"/>
      </fieldsUsage>
    </cacheHierarchy>
    <cacheHierarchy uniqueName="[Table1].[Sales Representative]" caption="Sales Representative" attribute="1" defaultMemberUniqueName="[Table1].[Sales Representative].[All]" allUniqueName="[Table1].[Sales Representative].[All]" dimensionUniqueName="[Table1]" displayFolder="" count="2"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Table1].[Units Sold]" caption="Units Sold" attribute="1" defaultMemberUniqueName="[Table1].[Units Sold].[All]" allUniqueName="[Table1].[Units Sold].[All]" dimensionUniqueName="[Table1]" displayFolder="" count="2" memberValueDatatype="20" unbalanced="0"/>
    <cacheHierarchy uniqueName="[Table1].[Unit Price]" caption="Unit Price" attribute="1" defaultMemberUniqueName="[Table1].[Unit Price].[All]" allUniqueName="[Table1].[Unit Price].[All]" dimensionUniqueName="[Table1]" displayFolder="" count="2" memberValueDatatype="20" unbalanced="0"/>
    <cacheHierarchy uniqueName="[Table1].[Profit Margin (%)]" caption="Profit Margin (%)" attribute="1" defaultMemberUniqueName="[Table1].[Profit Margin (%)].[All]" allUniqueName="[Table1].[Profit Margin (%)].[All]" dimensionUniqueName="[Table1]" displayFolder="" count="2" memberValueDatatype="5" unbalanced="0"/>
    <cacheHierarchy uniqueName="[Table1].[Customer Type]" caption="Customer Type" attribute="1" defaultMemberUniqueName="[Table1].[Customer Type].[All]" allUniqueName="[Table1].[Customer Type].[All]" dimensionUniqueName="[Table1]" displayFolder="" count="2" memberValueDatatype="130" unbalanced="0"/>
    <cacheHierarchy uniqueName="[Table1].[Payment Method]" caption="Payment Method" attribute="1" defaultMemberUniqueName="[Table1].[Payment Method].[All]" allUniqueName="[Table1].[Payment Method].[All]" dimensionUniqueName="[Table1]" displayFolder="" count="2" memberValueDatatype="130" unbalanced="0"/>
    <cacheHierarchy uniqueName="[Table1].[Delivery Status]" caption="Delivery Status" attribute="1" defaultMemberUniqueName="[Table1].[Delivery Status].[All]" allUniqueName="[Table1].[Delivery Status].[All]" dimensionUniqueName="[Table1]" displayFolder="" count="2" memberValueDatatype="130" unbalanced="0"/>
    <cacheHierarchy uniqueName="[Table1].[Total Sales]" caption="Total Sales" attribute="1" defaultMemberUniqueName="[Table1].[Total Sales].[All]" allUniqueName="[Table1].[Total Sales].[All]" dimensionUniqueName="[Table1]" displayFolder="" count="2" memberValueDatatype="20" unbalanced="0"/>
    <cacheHierarchy uniqueName="[Table1].[Profit]" caption="Profit" attribute="1" defaultMemberUniqueName="[Table1].[Profit].[All]" allUniqueName="[Table1].[Profit].[All]" dimensionUniqueName="[Table1]" displayFolder="" count="2" memberValueDatatype="5" unbalanced="0"/>
    <cacheHierarchy uniqueName="[Table1].[Month]" caption="Month" attribute="1" defaultMemberUniqueName="[Table1].[Month].[All]" allUniqueName="[Table1].[Month].[All]" dimensionUniqueName="[Table1]" displayFolder="" count="2" memberValueDatatype="130" unbalanced="0">
      <fieldsUsage count="2">
        <fieldUsage x="-1"/>
        <fieldUsage x="1"/>
      </fieldsUsage>
    </cacheHierarchy>
    <cacheHierarchy uniqueName="[Table1].[Year]" caption="Year" attribute="1" defaultMemberUniqueName="[Table1].[Year].[All]" allUniqueName="[Table1].[Year].[All]" dimensionUniqueName="[Table1]" displayFolder="" count="2" memberValueDatatype="20" unbalanced="0"/>
    <cacheHierarchy uniqueName="[Table1].[Profit Margin(%)]" caption="Profit Margin(%)" attribute="1" defaultMemberUniqueName="[Table1].[Profit Margin(%)].[All]" allUniqueName="[Table1].[Profit Margin(%)].[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13"/>
        </ext>
      </extLst>
    </cacheHierarchy>
    <cacheHierarchy uniqueName="[Measures].[Sum of Profit Margin(%)]" caption="Sum of Profit Margin(%)" measure="1" displayFolder="" measureGroup="Table1" count="0" hidden="1">
      <extLst>
        <ext xmlns:x15="http://schemas.microsoft.com/office/spreadsheetml/2010/11/main" uri="{B97F6D7D-B522-45F9-BDA1-12C45D357490}">
          <x15:cacheHierarchy aggregatedColumn="16"/>
        </ext>
      </extLst>
    </cacheHierarchy>
    <cacheHierarchy uniqueName="[Measures].[Average of Profit]" caption="Average of Profit" measure="1" displayFolder="" measureGroup="Table1" count="0" hidden="1">
      <extLst>
        <ext xmlns:x15="http://schemas.microsoft.com/office/spreadsheetml/2010/11/main" uri="{B97F6D7D-B522-45F9-BDA1-12C45D357490}">
          <x15:cacheHierarchy aggregatedColumn="13"/>
        </ext>
      </extLst>
    </cacheHierarchy>
    <cacheHierarchy uniqueName="[Measures].[Count of Total Sales]" caption="Count of Total Sales" measure="1" displayFolder="" measureGroup="Table1" count="0" hidden="1">
      <extLst>
        <ext xmlns:x15="http://schemas.microsoft.com/office/spreadsheetml/2010/11/main" uri="{B97F6D7D-B522-45F9-BDA1-12C45D357490}">
          <x15:cacheHierarchy aggregatedColumn="12"/>
        </ext>
      </extLst>
    </cacheHierarchy>
    <cacheHierarchy uniqueName="[Measures].[Average of Profit Margin(%)]" caption="Average of Profit Margin(%)" measure="1" displayFolder="" measureGroup="Table1" count="0" hidden="1">
      <extLst>
        <ext xmlns:x15="http://schemas.microsoft.com/office/spreadsheetml/2010/11/main" uri="{B97F6D7D-B522-45F9-BDA1-12C45D357490}">
          <x15:cacheHierarchy aggregatedColumn="16"/>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kul Madhiyan" refreshedDate="45900.003921412041" backgroundQuery="1" createdVersion="8" refreshedVersion="8" minRefreshableVersion="3" recordCount="0" supportSubquery="1" supportAdvancedDrill="1" xr:uid="{46879A5A-CA2B-4435-B4A7-A3CA8B6C8EE0}">
  <cacheSource type="external" connectionId="1"/>
  <cacheFields count="4">
    <cacheField name="[Table1].[Month].[Month]" caption="Month" numFmtId="0" hierarchy="14" level="1">
      <sharedItems count="12">
        <s v="April"/>
        <s v="August"/>
        <s v="December"/>
        <s v="February"/>
        <s v="January"/>
        <s v="July"/>
        <s v="June"/>
        <s v="March"/>
        <s v="May"/>
        <s v="November"/>
        <s v="October"/>
        <s v="September"/>
      </sharedItems>
    </cacheField>
    <cacheField name="[Measures].[Sum of Profit]" caption="Sum of Profit" numFmtId="0" hierarchy="20" level="32767"/>
    <cacheField name="[Table1].[Product Category].[Product Category]" caption="Product Category" numFmtId="0" hierarchy="4" level="1">
      <sharedItems count="5">
        <s v="Appliances"/>
        <s v="Clothing"/>
        <s v="Electronics"/>
        <s v="Furniture"/>
        <s v="Sports"/>
      </sharedItems>
    </cacheField>
    <cacheField name="[Table1].[Region].[Region]" caption="Region" numFmtId="0" hierarchy="2" level="1">
      <sharedItems containsSemiMixedTypes="0" containsNonDate="0" containsString="0"/>
    </cacheField>
  </cacheFields>
  <cacheHierarchies count="27">
    <cacheHierarchy uniqueName="[Table1].[Order ID]" caption="Order ID" attribute="1" defaultMemberUniqueName="[Table1].[Order ID].[All]" allUniqueName="[Table1].[Order ID].[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3"/>
      </fieldsUsage>
    </cacheHierarchy>
    <cacheHierarchy uniqueName="[Table1].[Sales Representative]" caption="Sales Representative" attribute="1" defaultMemberUniqueName="[Table1].[Sales Representative].[All]" allUniqueName="[Table1].[Sales Representative].[All]" dimensionUniqueName="[Table1]" displayFolder="" count="2"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fieldsUsage count="2">
        <fieldUsage x="-1"/>
        <fieldUsage x="2"/>
      </fieldsUsage>
    </cacheHierarchy>
    <cacheHierarchy uniqueName="[Table1].[Product Name]" caption="Product Name" attribute="1" defaultMemberUniqueName="[Table1].[Product Name].[All]" allUniqueName="[Table1].[Product Name].[All]" dimensionUniqueName="[Table1]" displayFolder="" count="2"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Profit Margin (%)]" caption="Profit Margin (%)" attribute="1" defaultMemberUniqueName="[Table1].[Profit Margin (%)].[All]" allUniqueName="[Table1].[Profit Margin (%)].[All]" dimensionUniqueName="[Table1]" displayFolder="" count="0" memberValueDatatype="5"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Payment Method]" caption="Payment Method" attribute="1" defaultMemberUniqueName="[Table1].[Payment Method].[All]" allUniqueName="[Table1].[Payment Method].[All]" dimensionUniqueName="[Table1]" displayFolder="" count="0" memberValueDatatype="130" unbalanced="0"/>
    <cacheHierarchy uniqueName="[Table1].[Delivery Status]" caption="Delivery Status" attribute="1" defaultMemberUniqueName="[Table1].[Delivery Status].[All]" allUniqueName="[Table1].[Delivery Status].[All]" dimensionUniqueName="[Table1]" displayFolder="" count="0" memberValueDatatype="130" unbalanced="0"/>
    <cacheHierarchy uniqueName="[Table1].[Total Sales]" caption="Total Sales" attribute="1" defaultMemberUniqueName="[Table1].[Total Sales].[All]" allUniqueName="[Table1].[Total 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Table1].[Month]" caption="Month" attribute="1" defaultMemberUniqueName="[Table1].[Month].[All]" allUniqueName="[Table1].[Month].[All]" dimensionUniqueName="[Table1]" displayFolder="" count="2" memberValueDatatype="130" unbalanced="0">
      <fieldsUsage count="2">
        <fieldUsage x="-1"/>
        <fieldUsage x="0"/>
      </fieldsUsage>
    </cacheHierarchy>
    <cacheHierarchy uniqueName="[Table1].[Year]" caption="Year" attribute="1" defaultMemberUniqueName="[Table1].[Year].[All]" allUniqueName="[Table1].[Year].[All]" dimensionUniqueName="[Table1]" displayFolder="" count="0" memberValueDatatype="20" unbalanced="0"/>
    <cacheHierarchy uniqueName="[Table1].[Profit Margin(%)]" caption="Profit Margin(%)" attribute="1" defaultMemberUniqueName="[Table1].[Profit Margin(%)].[All]" allUniqueName="[Table1].[Profit Margin(%)].[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1"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rofit Margin(%)]" caption="Sum of Profit Margin(%)" measure="1" displayFolder="" measureGroup="Table1" count="0" hidden="1">
      <extLst>
        <ext xmlns:x15="http://schemas.microsoft.com/office/spreadsheetml/2010/11/main" uri="{B97F6D7D-B522-45F9-BDA1-12C45D357490}">
          <x15:cacheHierarchy aggregatedColumn="16"/>
        </ext>
      </extLst>
    </cacheHierarchy>
    <cacheHierarchy uniqueName="[Measures].[Average of Profit]" caption="Average of Profit" measure="1" displayFolder="" measureGroup="Table1" count="0" hidden="1">
      <extLst>
        <ext xmlns:x15="http://schemas.microsoft.com/office/spreadsheetml/2010/11/main" uri="{B97F6D7D-B522-45F9-BDA1-12C45D357490}">
          <x15:cacheHierarchy aggregatedColumn="13"/>
        </ext>
      </extLst>
    </cacheHierarchy>
    <cacheHierarchy uniqueName="[Measures].[Count of Total Sales]" caption="Count of Total Sales" measure="1" displayFolder="" measureGroup="Table1" count="0" hidden="1">
      <extLst>
        <ext xmlns:x15="http://schemas.microsoft.com/office/spreadsheetml/2010/11/main" uri="{B97F6D7D-B522-45F9-BDA1-12C45D357490}">
          <x15:cacheHierarchy aggregatedColumn="12"/>
        </ext>
      </extLst>
    </cacheHierarchy>
    <cacheHierarchy uniqueName="[Measures].[Average of Profit Margin(%)]" caption="Average of Profit Margin(%)" measure="1" displayFolder="" measureGroup="Table1" count="0" hidden="1">
      <extLst>
        <ext xmlns:x15="http://schemas.microsoft.com/office/spreadsheetml/2010/11/main" uri="{B97F6D7D-B522-45F9-BDA1-12C45D357490}">
          <x15:cacheHierarchy aggregatedColumn="16"/>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kul Madhiyan" refreshedDate="45900.003921875003" backgroundQuery="1" createdVersion="8" refreshedVersion="8" minRefreshableVersion="3" recordCount="0" supportSubquery="1" supportAdvancedDrill="1" xr:uid="{33B32011-A5FF-4047-B71A-DB060F2400EF}">
  <cacheSource type="external" connectionId="1"/>
  <cacheFields count="3">
    <cacheField name="[Table1].[Month].[Month]" caption="Month" numFmtId="0" hierarchy="14" level="1">
      <sharedItems count="12">
        <s v="April"/>
        <s v="August"/>
        <s v="December"/>
        <s v="February"/>
        <s v="January"/>
        <s v="July"/>
        <s v="June"/>
        <s v="March"/>
        <s v="May"/>
        <s v="November"/>
        <s v="October"/>
        <s v="September"/>
      </sharedItems>
    </cacheField>
    <cacheField name="[Measures].[Sum of Total Sales]" caption="Sum of Total Sales" numFmtId="0" hierarchy="19" level="32767"/>
    <cacheField name="[Table1].[Region].[Region]" caption="Region" numFmtId="0" hierarchy="2" level="1">
      <sharedItems count="4">
        <s v="East"/>
        <s v="North"/>
        <s v="South"/>
        <s v="West"/>
      </sharedItems>
    </cacheField>
  </cacheFields>
  <cacheHierarchies count="27">
    <cacheHierarchy uniqueName="[Table1].[Order ID]" caption="Order ID" attribute="1" defaultMemberUniqueName="[Table1].[Order ID].[All]" allUniqueName="[Table1].[Order ID].[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2"/>
      </fieldsUsage>
    </cacheHierarchy>
    <cacheHierarchy uniqueName="[Table1].[Sales Representative]" caption="Sales Representative" attribute="1" defaultMemberUniqueName="[Table1].[Sales Representative].[All]" allUniqueName="[Table1].[Sales Representative].[All]" dimensionUniqueName="[Table1]" displayFolder="" count="2"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Profit Margin (%)]" caption="Profit Margin (%)" attribute="1" defaultMemberUniqueName="[Table1].[Profit Margin (%)].[All]" allUniqueName="[Table1].[Profit Margin (%)].[All]" dimensionUniqueName="[Table1]" displayFolder="" count="0" memberValueDatatype="5"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Payment Method]" caption="Payment Method" attribute="1" defaultMemberUniqueName="[Table1].[Payment Method].[All]" allUniqueName="[Table1].[Payment Method].[All]" dimensionUniqueName="[Table1]" displayFolder="" count="0" memberValueDatatype="130" unbalanced="0"/>
    <cacheHierarchy uniqueName="[Table1].[Delivery Status]" caption="Delivery Status" attribute="1" defaultMemberUniqueName="[Table1].[Delivery Status].[All]" allUniqueName="[Table1].[Delivery Status].[All]" dimensionUniqueName="[Table1]" displayFolder="" count="0" memberValueDatatype="130" unbalanced="0"/>
    <cacheHierarchy uniqueName="[Table1].[Total Sales]" caption="Total Sales" attribute="1" defaultMemberUniqueName="[Table1].[Total Sales].[All]" allUniqueName="[Table1].[Total 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Table1].[Month]" caption="Month" attribute="1" defaultMemberUniqueName="[Table1].[Month].[All]" allUniqueName="[Table1].[Month].[All]" dimensionUniqueName="[Table1]" displayFolder="" count="2" memberValueDatatype="130" unbalanced="0">
      <fieldsUsage count="2">
        <fieldUsage x="-1"/>
        <fieldUsage x="0"/>
      </fieldsUsage>
    </cacheHierarchy>
    <cacheHierarchy uniqueName="[Table1].[Year]" caption="Year" attribute="1" defaultMemberUniqueName="[Table1].[Year].[All]" allUniqueName="[Table1].[Year].[All]" dimensionUniqueName="[Table1]" displayFolder="" count="0" memberValueDatatype="20" unbalanced="0"/>
    <cacheHierarchy uniqueName="[Table1].[Profit Margin(%)]" caption="Profit Margin(%)" attribute="1" defaultMemberUniqueName="[Table1].[Profit Margin(%)].[All]" allUniqueName="[Table1].[Profit Margin(%)].[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13"/>
        </ext>
      </extLst>
    </cacheHierarchy>
    <cacheHierarchy uniqueName="[Measures].[Sum of Profit Margin(%)]" caption="Sum of Profit Margin(%)" measure="1" displayFolder="" measureGroup="Table1" count="0" hidden="1">
      <extLst>
        <ext xmlns:x15="http://schemas.microsoft.com/office/spreadsheetml/2010/11/main" uri="{B97F6D7D-B522-45F9-BDA1-12C45D357490}">
          <x15:cacheHierarchy aggregatedColumn="16"/>
        </ext>
      </extLst>
    </cacheHierarchy>
    <cacheHierarchy uniqueName="[Measures].[Average of Profit]" caption="Average of Profit" measure="1" displayFolder="" measureGroup="Table1" count="0" hidden="1">
      <extLst>
        <ext xmlns:x15="http://schemas.microsoft.com/office/spreadsheetml/2010/11/main" uri="{B97F6D7D-B522-45F9-BDA1-12C45D357490}">
          <x15:cacheHierarchy aggregatedColumn="13"/>
        </ext>
      </extLst>
    </cacheHierarchy>
    <cacheHierarchy uniqueName="[Measures].[Count of Total Sales]" caption="Count of Total Sales" measure="1" displayFolder="" measureGroup="Table1" count="0" hidden="1">
      <extLst>
        <ext xmlns:x15="http://schemas.microsoft.com/office/spreadsheetml/2010/11/main" uri="{B97F6D7D-B522-45F9-BDA1-12C45D357490}">
          <x15:cacheHierarchy aggregatedColumn="12"/>
        </ext>
      </extLst>
    </cacheHierarchy>
    <cacheHierarchy uniqueName="[Measures].[Average of Profit Margin(%)]" caption="Average of Profit Margin(%)" measure="1" displayFolder="" measureGroup="Table1" count="0" hidden="1">
      <extLst>
        <ext xmlns:x15="http://schemas.microsoft.com/office/spreadsheetml/2010/11/main" uri="{B97F6D7D-B522-45F9-BDA1-12C45D357490}">
          <x15:cacheHierarchy aggregatedColumn="16"/>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kul Madhiyan" refreshedDate="45900.003922337964" backgroundQuery="1" createdVersion="8" refreshedVersion="8" minRefreshableVersion="3" recordCount="0" supportSubquery="1" supportAdvancedDrill="1" xr:uid="{185C9A81-F038-4D48-AA68-99EBF97D3B82}">
  <cacheSource type="external" connectionId="1"/>
  <cacheFields count="4">
    <cacheField name="[Table1].[Month].[Month]" caption="Month" numFmtId="0" hierarchy="14" level="1">
      <sharedItems count="12">
        <s v="April"/>
        <s v="August"/>
        <s v="December"/>
        <s v="February"/>
        <s v="January"/>
        <s v="July"/>
        <s v="June"/>
        <s v="March"/>
        <s v="May"/>
        <s v="November"/>
        <s v="October"/>
        <s v="September"/>
      </sharedItems>
    </cacheField>
    <cacheField name="[Measures].[Sum of Total Sales]" caption="Sum of Total Sales" numFmtId="0" hierarchy="19" level="32767"/>
    <cacheField name="[Table1].[Sales Representative].[Sales Representative]" caption="Sales Representative" numFmtId="0" hierarchy="3" level="1">
      <sharedItems count="5">
        <s v="Alice Brown"/>
        <s v="David Wilson"/>
        <s v="Jane Smith"/>
        <s v="John Doe"/>
        <s v="Michael Johnson"/>
      </sharedItems>
    </cacheField>
    <cacheField name="[Table1].[Region].[Region]" caption="Region" numFmtId="0" hierarchy="2" level="1">
      <sharedItems containsSemiMixedTypes="0" containsNonDate="0" containsString="0"/>
    </cacheField>
  </cacheFields>
  <cacheHierarchies count="27">
    <cacheHierarchy uniqueName="[Table1].[Order ID]" caption="Order ID" attribute="1" defaultMemberUniqueName="[Table1].[Order ID].[All]" allUniqueName="[Table1].[Order ID].[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3"/>
      </fieldsUsage>
    </cacheHierarchy>
    <cacheHierarchy uniqueName="[Table1].[Sales Representative]" caption="Sales Representative" attribute="1" defaultMemberUniqueName="[Table1].[Sales Representative].[All]" allUniqueName="[Table1].[Sales Representative].[All]" dimensionUniqueName="[Table1]" displayFolder="" count="2" memberValueDatatype="130" unbalanced="0">
      <fieldsUsage count="2">
        <fieldUsage x="-1"/>
        <fieldUsage x="2"/>
      </fieldsUsage>
    </cacheHierarchy>
    <cacheHierarchy uniqueName="[Table1].[Product Category]" caption="Product Category" attribute="1" defaultMemberUniqueName="[Table1].[Product Category].[All]" allUniqueName="[Table1].[Product Category].[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Profit Margin (%)]" caption="Profit Margin (%)" attribute="1" defaultMemberUniqueName="[Table1].[Profit Margin (%)].[All]" allUniqueName="[Table1].[Profit Margin (%)].[All]" dimensionUniqueName="[Table1]" displayFolder="" count="0" memberValueDatatype="5"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Payment Method]" caption="Payment Method" attribute="1" defaultMemberUniqueName="[Table1].[Payment Method].[All]" allUniqueName="[Table1].[Payment Method].[All]" dimensionUniqueName="[Table1]" displayFolder="" count="0" memberValueDatatype="130" unbalanced="0"/>
    <cacheHierarchy uniqueName="[Table1].[Delivery Status]" caption="Delivery Status" attribute="1" defaultMemberUniqueName="[Table1].[Delivery Status].[All]" allUniqueName="[Table1].[Delivery Status].[All]" dimensionUniqueName="[Table1]" displayFolder="" count="0" memberValueDatatype="130" unbalanced="0"/>
    <cacheHierarchy uniqueName="[Table1].[Total Sales]" caption="Total Sales" attribute="1" defaultMemberUniqueName="[Table1].[Total Sales].[All]" allUniqueName="[Table1].[Total 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Table1].[Month]" caption="Month" attribute="1" defaultMemberUniqueName="[Table1].[Month].[All]" allUniqueName="[Table1].[Month].[All]" dimensionUniqueName="[Table1]" displayFolder="" count="2" memberValueDatatype="130" unbalanced="0">
      <fieldsUsage count="2">
        <fieldUsage x="-1"/>
        <fieldUsage x="0"/>
      </fieldsUsage>
    </cacheHierarchy>
    <cacheHierarchy uniqueName="[Table1].[Year]" caption="Year" attribute="1" defaultMemberUniqueName="[Table1].[Year].[All]" allUniqueName="[Table1].[Year].[All]" dimensionUniqueName="[Table1]" displayFolder="" count="0" memberValueDatatype="20" unbalanced="0"/>
    <cacheHierarchy uniqueName="[Table1].[Profit Margin(%)]" caption="Profit Margin(%)" attribute="1" defaultMemberUniqueName="[Table1].[Profit Margin(%)].[All]" allUniqueName="[Table1].[Profit Margin(%)].[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13"/>
        </ext>
      </extLst>
    </cacheHierarchy>
    <cacheHierarchy uniqueName="[Measures].[Sum of Profit Margin(%)]" caption="Sum of Profit Margin(%)" measure="1" displayFolder="" measureGroup="Table1" count="0" hidden="1">
      <extLst>
        <ext xmlns:x15="http://schemas.microsoft.com/office/spreadsheetml/2010/11/main" uri="{B97F6D7D-B522-45F9-BDA1-12C45D357490}">
          <x15:cacheHierarchy aggregatedColumn="16"/>
        </ext>
      </extLst>
    </cacheHierarchy>
    <cacheHierarchy uniqueName="[Measures].[Average of Profit]" caption="Average of Profit" measure="1" displayFolder="" measureGroup="Table1" count="0" hidden="1">
      <extLst>
        <ext xmlns:x15="http://schemas.microsoft.com/office/spreadsheetml/2010/11/main" uri="{B97F6D7D-B522-45F9-BDA1-12C45D357490}">
          <x15:cacheHierarchy aggregatedColumn="13"/>
        </ext>
      </extLst>
    </cacheHierarchy>
    <cacheHierarchy uniqueName="[Measures].[Count of Total Sales]" caption="Count of Total Sales" measure="1" displayFolder="" measureGroup="Table1" count="0" hidden="1">
      <extLst>
        <ext xmlns:x15="http://schemas.microsoft.com/office/spreadsheetml/2010/11/main" uri="{B97F6D7D-B522-45F9-BDA1-12C45D357490}">
          <x15:cacheHierarchy aggregatedColumn="12"/>
        </ext>
      </extLst>
    </cacheHierarchy>
    <cacheHierarchy uniqueName="[Measures].[Average of Profit Margin(%)]" caption="Average of Profit Margin(%)" measure="1" displayFolder="" measureGroup="Table1" count="0" hidden="1">
      <extLst>
        <ext xmlns:x15="http://schemas.microsoft.com/office/spreadsheetml/2010/11/main" uri="{B97F6D7D-B522-45F9-BDA1-12C45D357490}">
          <x15:cacheHierarchy aggregatedColumn="16"/>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kul Madhiyan" refreshedDate="45900.003922685188" backgroundQuery="1" createdVersion="8" refreshedVersion="8" minRefreshableVersion="3" recordCount="0" supportSubquery="1" supportAdvancedDrill="1" xr:uid="{94D8D15C-AC08-4421-8D7A-70A32A73B2F6}">
  <cacheSource type="external" connectionId="1"/>
  <cacheFields count="5">
    <cacheField name="[Table1].[Month].[Month]" caption="Month" numFmtId="0" hierarchy="14" level="1">
      <sharedItems count="12">
        <s v="April"/>
        <s v="August"/>
        <s v="December"/>
        <s v="February"/>
        <s v="January"/>
        <s v="July"/>
        <s v="June"/>
        <s v="March"/>
        <s v="May"/>
        <s v="November"/>
        <s v="October"/>
        <s v="September"/>
      </sharedItems>
    </cacheField>
    <cacheField name="[Table1].[Sales Representative].[Sales Representative]" caption="Sales Representative" numFmtId="0" hierarchy="3" level="1">
      <sharedItems count="5">
        <s v="Alice Brown"/>
        <s v="David Wilson"/>
        <s v="Jane Smith"/>
        <s v="John Doe"/>
        <s v="Michael Johnson"/>
      </sharedItems>
    </cacheField>
    <cacheField name="[Table1].[Customer Type].[Customer Type]" caption="Customer Type" numFmtId="0" hierarchy="9" level="1">
      <sharedItems count="2">
        <s v="New"/>
        <s v="Returning"/>
      </sharedItems>
    </cacheField>
    <cacheField name="[Measures].[Count of Total Sales]" caption="Count of Total Sales" numFmtId="0" hierarchy="23" level="32767"/>
    <cacheField name="[Table1].[Region].[Region]" caption="Region" numFmtId="0" hierarchy="2" level="1">
      <sharedItems containsSemiMixedTypes="0" containsNonDate="0" containsString="0"/>
    </cacheField>
  </cacheFields>
  <cacheHierarchies count="27">
    <cacheHierarchy uniqueName="[Table1].[Order ID]" caption="Order ID" attribute="1" defaultMemberUniqueName="[Table1].[Order ID].[All]" allUniqueName="[Table1].[Order ID].[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4"/>
      </fieldsUsage>
    </cacheHierarchy>
    <cacheHierarchy uniqueName="[Table1].[Sales Representative]" caption="Sales Representative" attribute="1" defaultMemberUniqueName="[Table1].[Sales Representative].[All]" allUniqueName="[Table1].[Sales Representative].[All]" dimensionUniqueName="[Table1]" displayFolder="" count="2" memberValueDatatype="130" unbalanced="0">
      <fieldsUsage count="2">
        <fieldUsage x="-1"/>
        <fieldUsage x="1"/>
      </fieldsUsage>
    </cacheHierarchy>
    <cacheHierarchy uniqueName="[Table1].[Product Category]" caption="Product Category" attribute="1" defaultMemberUniqueName="[Table1].[Product Category].[All]" allUniqueName="[Table1].[Product Category].[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Profit Margin (%)]" caption="Profit Margin (%)" attribute="1" defaultMemberUniqueName="[Table1].[Profit Margin (%)].[All]" allUniqueName="[Table1].[Profit Margin (%)].[All]" dimensionUniqueName="[Table1]" displayFolder="" count="0" memberValueDatatype="5" unbalanced="0"/>
    <cacheHierarchy uniqueName="[Table1].[Customer Type]" caption="Customer Type" attribute="1" defaultMemberUniqueName="[Table1].[Customer Type].[All]" allUniqueName="[Table1].[Customer Type].[All]" dimensionUniqueName="[Table1]" displayFolder="" count="2" memberValueDatatype="130" unbalanced="0">
      <fieldsUsage count="2">
        <fieldUsage x="-1"/>
        <fieldUsage x="2"/>
      </fieldsUsage>
    </cacheHierarchy>
    <cacheHierarchy uniqueName="[Table1].[Payment Method]" caption="Payment Method" attribute="1" defaultMemberUniqueName="[Table1].[Payment Method].[All]" allUniqueName="[Table1].[Payment Method].[All]" dimensionUniqueName="[Table1]" displayFolder="" count="0" memberValueDatatype="130" unbalanced="0"/>
    <cacheHierarchy uniqueName="[Table1].[Delivery Status]" caption="Delivery Status" attribute="1" defaultMemberUniqueName="[Table1].[Delivery Status].[All]" allUniqueName="[Table1].[Delivery Status].[All]" dimensionUniqueName="[Table1]" displayFolder="" count="0" memberValueDatatype="130" unbalanced="0"/>
    <cacheHierarchy uniqueName="[Table1].[Total Sales]" caption="Total Sales" attribute="1" defaultMemberUniqueName="[Table1].[Total Sales].[All]" allUniqueName="[Table1].[Total 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Table1].[Month]" caption="Month" attribute="1" defaultMemberUniqueName="[Table1].[Month].[All]" allUniqueName="[Table1].[Month].[All]" dimensionUniqueName="[Table1]" displayFolder="" count="2" memberValueDatatype="130" unbalanced="0">
      <fieldsUsage count="2">
        <fieldUsage x="-1"/>
        <fieldUsage x="0"/>
      </fieldsUsage>
    </cacheHierarchy>
    <cacheHierarchy uniqueName="[Table1].[Year]" caption="Year" attribute="1" defaultMemberUniqueName="[Table1].[Year].[All]" allUniqueName="[Table1].[Year].[All]" dimensionUniqueName="[Table1]" displayFolder="" count="0" memberValueDatatype="20" unbalanced="0"/>
    <cacheHierarchy uniqueName="[Table1].[Profit Margin(%)]" caption="Profit Margin(%)" attribute="1" defaultMemberUniqueName="[Table1].[Profit Margin(%)].[All]" allUniqueName="[Table1].[Profit Margin(%)].[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13"/>
        </ext>
      </extLst>
    </cacheHierarchy>
    <cacheHierarchy uniqueName="[Measures].[Sum of Profit Margin(%)]" caption="Sum of Profit Margin(%)" measure="1" displayFolder="" measureGroup="Table1" count="0" hidden="1">
      <extLst>
        <ext xmlns:x15="http://schemas.microsoft.com/office/spreadsheetml/2010/11/main" uri="{B97F6D7D-B522-45F9-BDA1-12C45D357490}">
          <x15:cacheHierarchy aggregatedColumn="16"/>
        </ext>
      </extLst>
    </cacheHierarchy>
    <cacheHierarchy uniqueName="[Measures].[Average of Profit]" caption="Average of Profit" measure="1" displayFolder="" measureGroup="Table1" count="0" hidden="1">
      <extLst>
        <ext xmlns:x15="http://schemas.microsoft.com/office/spreadsheetml/2010/11/main" uri="{B97F6D7D-B522-45F9-BDA1-12C45D357490}">
          <x15:cacheHierarchy aggregatedColumn="13"/>
        </ext>
      </extLst>
    </cacheHierarchy>
    <cacheHierarchy uniqueName="[Measures].[Count of Total Sales]" caption="Count of Total Sales" measure="1" displayFolder="" measureGroup="Table1" count="0" oneField="1" hidden="1">
      <fieldsUsage count="1">
        <fieldUsage x="3"/>
      </fieldsUsage>
      <extLst>
        <ext xmlns:x15="http://schemas.microsoft.com/office/spreadsheetml/2010/11/main" uri="{B97F6D7D-B522-45F9-BDA1-12C45D357490}">
          <x15:cacheHierarchy aggregatedColumn="12"/>
        </ext>
      </extLst>
    </cacheHierarchy>
    <cacheHierarchy uniqueName="[Measures].[Average of Profit Margin(%)]" caption="Average of Profit Margin(%)" measure="1" displayFolder="" measureGroup="Table1" count="0" hidden="1">
      <extLst>
        <ext xmlns:x15="http://schemas.microsoft.com/office/spreadsheetml/2010/11/main" uri="{B97F6D7D-B522-45F9-BDA1-12C45D357490}">
          <x15:cacheHierarchy aggregatedColumn="16"/>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kul Madhiyan" refreshedDate="45900.00392314815" backgroundQuery="1" createdVersion="8" refreshedVersion="8" minRefreshableVersion="3" recordCount="0" supportSubquery="1" supportAdvancedDrill="1" xr:uid="{5AC8035B-C338-4492-A97C-A3E15C35FD44}">
  <cacheSource type="external" connectionId="1"/>
  <cacheFields count="4">
    <cacheField name="[Table1].[Month].[Month]" caption="Month" numFmtId="0" hierarchy="14" level="1">
      <sharedItems count="12">
        <s v="April"/>
        <s v="August"/>
        <s v="December"/>
        <s v="February"/>
        <s v="January"/>
        <s v="July"/>
        <s v="June"/>
        <s v="March"/>
        <s v="May"/>
        <s v="November"/>
        <s v="October"/>
        <s v="September"/>
      </sharedItems>
    </cacheField>
    <cacheField name="[Table1].[Product Name].[Product Name]" caption="Product Name" numFmtId="0" hierarchy="5" level="1">
      <sharedItems count="5">
        <s v="Football"/>
        <s v="Laptop"/>
        <s v="Sofa"/>
        <s v="T-Shirt"/>
        <s v="Washing Machine"/>
      </sharedItems>
    </cacheField>
    <cacheField name="[Measures].[Sum of Profit Margin(%)]" caption="Sum of Profit Margin(%)" numFmtId="0" hierarchy="21" level="32767"/>
    <cacheField name="[Table1].[Region].[Region]" caption="Region" numFmtId="0" hierarchy="2" level="1">
      <sharedItems containsSemiMixedTypes="0" containsNonDate="0" containsString="0"/>
    </cacheField>
  </cacheFields>
  <cacheHierarchies count="27">
    <cacheHierarchy uniqueName="[Table1].[Order ID]" caption="Order ID" attribute="1" defaultMemberUniqueName="[Table1].[Order ID].[All]" allUniqueName="[Table1].[Order ID].[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3"/>
      </fieldsUsage>
    </cacheHierarchy>
    <cacheHierarchy uniqueName="[Table1].[Sales Representative]" caption="Sales Representative" attribute="1" defaultMemberUniqueName="[Table1].[Sales Representative].[All]" allUniqueName="[Table1].[Sales Representative].[All]" dimensionUniqueName="[Table1]" displayFolder="" count="2"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fieldsUsage count="2">
        <fieldUsage x="-1"/>
        <fieldUsage x="1"/>
      </fieldsUsage>
    </cacheHierarchy>
    <cacheHierarchy uniqueName="[Table1].[Units Sold]" caption="Units Sold" attribute="1" defaultMemberUniqueName="[Table1].[Units Sold].[All]" allUniqueName="[Table1].[Units Sold].[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Profit Margin (%)]" caption="Profit Margin (%)" attribute="1" defaultMemberUniqueName="[Table1].[Profit Margin (%)].[All]" allUniqueName="[Table1].[Profit Margin (%)].[All]" dimensionUniqueName="[Table1]" displayFolder="" count="0" memberValueDatatype="5"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Payment Method]" caption="Payment Method" attribute="1" defaultMemberUniqueName="[Table1].[Payment Method].[All]" allUniqueName="[Table1].[Payment Method].[All]" dimensionUniqueName="[Table1]" displayFolder="" count="0" memberValueDatatype="130" unbalanced="0"/>
    <cacheHierarchy uniqueName="[Table1].[Delivery Status]" caption="Delivery Status" attribute="1" defaultMemberUniqueName="[Table1].[Delivery Status].[All]" allUniqueName="[Table1].[Delivery Status].[All]" dimensionUniqueName="[Table1]" displayFolder="" count="0" memberValueDatatype="130" unbalanced="0"/>
    <cacheHierarchy uniqueName="[Table1].[Total Sales]" caption="Total Sales" attribute="1" defaultMemberUniqueName="[Table1].[Total Sales].[All]" allUniqueName="[Table1].[Total 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Table1].[Month]" caption="Month" attribute="1" defaultMemberUniqueName="[Table1].[Month].[All]" allUniqueName="[Table1].[Month].[All]" dimensionUniqueName="[Table1]" displayFolder="" count="2" memberValueDatatype="130" unbalanced="0">
      <fieldsUsage count="2">
        <fieldUsage x="-1"/>
        <fieldUsage x="0"/>
      </fieldsUsage>
    </cacheHierarchy>
    <cacheHierarchy uniqueName="[Table1].[Year]" caption="Year" attribute="1" defaultMemberUniqueName="[Table1].[Year].[All]" allUniqueName="[Table1].[Year].[All]" dimensionUniqueName="[Table1]" displayFolder="" count="0" memberValueDatatype="20" unbalanced="0"/>
    <cacheHierarchy uniqueName="[Table1].[Profit Margin(%)]" caption="Profit Margin(%)" attribute="1" defaultMemberUniqueName="[Table1].[Profit Margin(%)].[All]" allUniqueName="[Table1].[Profit Margin(%)].[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13"/>
        </ext>
      </extLst>
    </cacheHierarchy>
    <cacheHierarchy uniqueName="[Measures].[Sum of Profit Margin(%)]" caption="Sum of Profit Margin(%)" measure="1" displayFolder="" measureGroup="Table1" count="0" oneField="1" hidden="1">
      <fieldsUsage count="1">
        <fieldUsage x="2"/>
      </fieldsUsage>
      <extLst>
        <ext xmlns:x15="http://schemas.microsoft.com/office/spreadsheetml/2010/11/main" uri="{B97F6D7D-B522-45F9-BDA1-12C45D357490}">
          <x15:cacheHierarchy aggregatedColumn="16"/>
        </ext>
      </extLst>
    </cacheHierarchy>
    <cacheHierarchy uniqueName="[Measures].[Average of Profit]" caption="Average of Profit" measure="1" displayFolder="" measureGroup="Table1" count="0" hidden="1">
      <extLst>
        <ext xmlns:x15="http://schemas.microsoft.com/office/spreadsheetml/2010/11/main" uri="{B97F6D7D-B522-45F9-BDA1-12C45D357490}">
          <x15:cacheHierarchy aggregatedColumn="13"/>
        </ext>
      </extLst>
    </cacheHierarchy>
    <cacheHierarchy uniqueName="[Measures].[Count of Total Sales]" caption="Count of Total Sales" measure="1" displayFolder="" measureGroup="Table1" count="0" hidden="1">
      <extLst>
        <ext xmlns:x15="http://schemas.microsoft.com/office/spreadsheetml/2010/11/main" uri="{B97F6D7D-B522-45F9-BDA1-12C45D357490}">
          <x15:cacheHierarchy aggregatedColumn="12"/>
        </ext>
      </extLst>
    </cacheHierarchy>
    <cacheHierarchy uniqueName="[Measures].[Average of Profit Margin(%)]" caption="Average of Profit Margin(%)" measure="1" displayFolder="" measureGroup="Table1" count="0" hidden="1">
      <extLst>
        <ext xmlns:x15="http://schemas.microsoft.com/office/spreadsheetml/2010/11/main" uri="{B97F6D7D-B522-45F9-BDA1-12C45D357490}">
          <x15:cacheHierarchy aggregatedColumn="16"/>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kul Madhiyan" refreshedDate="45900.003923495373" backgroundQuery="1" createdVersion="8" refreshedVersion="8" minRefreshableVersion="3" recordCount="0" supportSubquery="1" supportAdvancedDrill="1" xr:uid="{D6D5F223-2420-4F61-BA5E-5C6A4E3E49AB}">
  <cacheSource type="external" connectionId="1"/>
  <cacheFields count="5">
    <cacheField name="[Table1].[Month].[Month]" caption="Month" numFmtId="0" hierarchy="14" level="1">
      <sharedItems count="12">
        <s v="April"/>
        <s v="August"/>
        <s v="December"/>
        <s v="February"/>
        <s v="January"/>
        <s v="July"/>
        <s v="June"/>
        <s v="March"/>
        <s v="May"/>
        <s v="November"/>
        <s v="October"/>
        <s v="September"/>
      </sharedItems>
    </cacheField>
    <cacheField name="[Measures].[Sum of Profit]" caption="Sum of Profit" numFmtId="0" hierarchy="20" level="32767"/>
    <cacheField name="[Measures].[Sum of Total Sales]" caption="Sum of Total Sales" numFmtId="0" hierarchy="19" level="32767"/>
    <cacheField name="[Measures].[Sum of Units Sold]" caption="Sum of Units Sold" numFmtId="0" hierarchy="25" level="32767"/>
    <cacheField name="[Table1].[Region].[Region]" caption="Region" numFmtId="0" hierarchy="2" level="1">
      <sharedItems containsSemiMixedTypes="0" containsNonDate="0" containsString="0"/>
    </cacheField>
  </cacheFields>
  <cacheHierarchies count="27">
    <cacheHierarchy uniqueName="[Table1].[Order ID]" caption="Order ID" attribute="1" defaultMemberUniqueName="[Table1].[Order ID].[All]" allUniqueName="[Table1].[Order ID].[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4"/>
      </fieldsUsage>
    </cacheHierarchy>
    <cacheHierarchy uniqueName="[Table1].[Sales Representative]" caption="Sales Representative" attribute="1" defaultMemberUniqueName="[Table1].[Sales Representative].[All]" allUniqueName="[Table1].[Sales Representative].[All]" dimensionUniqueName="[Table1]" displayFolder="" count="2"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Profit Margin (%)]" caption="Profit Margin (%)" attribute="1" defaultMemberUniqueName="[Table1].[Profit Margin (%)].[All]" allUniqueName="[Table1].[Profit Margin (%)].[All]" dimensionUniqueName="[Table1]" displayFolder="" count="0" memberValueDatatype="5"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Payment Method]" caption="Payment Method" attribute="1" defaultMemberUniqueName="[Table1].[Payment Method].[All]" allUniqueName="[Table1].[Payment Method].[All]" dimensionUniqueName="[Table1]" displayFolder="" count="0" memberValueDatatype="130" unbalanced="0"/>
    <cacheHierarchy uniqueName="[Table1].[Delivery Status]" caption="Delivery Status" attribute="1" defaultMemberUniqueName="[Table1].[Delivery Status].[All]" allUniqueName="[Table1].[Delivery Status].[All]" dimensionUniqueName="[Table1]" displayFolder="" count="0" memberValueDatatype="130" unbalanced="0"/>
    <cacheHierarchy uniqueName="[Table1].[Total Sales]" caption="Total Sales" attribute="1" defaultMemberUniqueName="[Table1].[Total Sales].[All]" allUniqueName="[Table1].[Total 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Table1].[Month]" caption="Month" attribute="1" defaultMemberUniqueName="[Table1].[Month].[All]" allUniqueName="[Table1].[Month].[All]" dimensionUniqueName="[Table1]" displayFolder="" count="2" memberValueDatatype="130" unbalanced="0">
      <fieldsUsage count="2">
        <fieldUsage x="-1"/>
        <fieldUsage x="0"/>
      </fieldsUsage>
    </cacheHierarchy>
    <cacheHierarchy uniqueName="[Table1].[Year]" caption="Year" attribute="1" defaultMemberUniqueName="[Table1].[Year].[All]" allUniqueName="[Table1].[Year].[All]" dimensionUniqueName="[Table1]" displayFolder="" count="0" memberValueDatatype="20" unbalanced="0"/>
    <cacheHierarchy uniqueName="[Table1].[Profit Margin(%)]" caption="Profit Margin(%)" attribute="1" defaultMemberUniqueName="[Table1].[Profit Margin(%)].[All]" allUniqueName="[Table1].[Profit Margin(%)].[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1"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rofit Margin(%)]" caption="Sum of Profit Margin(%)" measure="1" displayFolder="" measureGroup="Table1" count="0" hidden="1">
      <extLst>
        <ext xmlns:x15="http://schemas.microsoft.com/office/spreadsheetml/2010/11/main" uri="{B97F6D7D-B522-45F9-BDA1-12C45D357490}">
          <x15:cacheHierarchy aggregatedColumn="16"/>
        </ext>
      </extLst>
    </cacheHierarchy>
    <cacheHierarchy uniqueName="[Measures].[Average of Profit]" caption="Average of Profit" measure="1" displayFolder="" measureGroup="Table1" count="0" hidden="1">
      <extLst>
        <ext xmlns:x15="http://schemas.microsoft.com/office/spreadsheetml/2010/11/main" uri="{B97F6D7D-B522-45F9-BDA1-12C45D357490}">
          <x15:cacheHierarchy aggregatedColumn="13"/>
        </ext>
      </extLst>
    </cacheHierarchy>
    <cacheHierarchy uniqueName="[Measures].[Count of Total Sales]" caption="Count of Total Sales" measure="1" displayFolder="" measureGroup="Table1" count="0" hidden="1">
      <extLst>
        <ext xmlns:x15="http://schemas.microsoft.com/office/spreadsheetml/2010/11/main" uri="{B97F6D7D-B522-45F9-BDA1-12C45D357490}">
          <x15:cacheHierarchy aggregatedColumn="12"/>
        </ext>
      </extLst>
    </cacheHierarchy>
    <cacheHierarchy uniqueName="[Measures].[Average of Profit Margin(%)]" caption="Average of Profit Margin(%)" measure="1" displayFolder="" measureGroup="Table1" count="0" hidden="1">
      <extLst>
        <ext xmlns:x15="http://schemas.microsoft.com/office/spreadsheetml/2010/11/main" uri="{B97F6D7D-B522-45F9-BDA1-12C45D357490}">
          <x15:cacheHierarchy aggregatedColumn="16"/>
        </ext>
      </extLst>
    </cacheHierarchy>
    <cacheHierarchy uniqueName="[Measures].[Sum of Units Sold]" caption="Sum of Units Sold" measure="1" displayFolder="" measureGroup="Table1" count="0" oneField="1" hidden="1">
      <fieldsUsage count="1">
        <fieldUsage x="3"/>
      </fieldsUsage>
      <extLst>
        <ext xmlns:x15="http://schemas.microsoft.com/office/spreadsheetml/2010/11/main" uri="{B97F6D7D-B522-45F9-BDA1-12C45D357490}">
          <x15:cacheHierarchy aggregatedColumn="6"/>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kul Madhiyan" refreshedDate="45900.003924074073" backgroundQuery="1" createdVersion="8" refreshedVersion="8" minRefreshableVersion="3" recordCount="0" supportSubquery="1" supportAdvancedDrill="1" xr:uid="{B8567035-EAF3-43FD-B077-A920A50F6066}">
  <cacheSource type="external" connectionId="1"/>
  <cacheFields count="4">
    <cacheField name="[Table1].[Month].[Month]" caption="Month" numFmtId="0" hierarchy="14" level="1">
      <sharedItems count="12">
        <s v="April"/>
        <s v="August"/>
        <s v="December"/>
        <s v="February"/>
        <s v="January"/>
        <s v="July"/>
        <s v="June"/>
        <s v="March"/>
        <s v="May"/>
        <s v="November"/>
        <s v="October"/>
        <s v="September"/>
      </sharedItems>
    </cacheField>
    <cacheField name="[Measures].[Count of Total Sales]" caption="Count of Total Sales" numFmtId="0" hierarchy="23" level="32767"/>
    <cacheField name="[Table1].[Product Name].[Product Name]" caption="Product Name" numFmtId="0" hierarchy="5" level="1">
      <sharedItems count="5">
        <s v="Football"/>
        <s v="Laptop"/>
        <s v="Sofa"/>
        <s v="T-Shirt"/>
        <s v="Washing Machine"/>
      </sharedItems>
    </cacheField>
    <cacheField name="[Table1].[Region].[Region]" caption="Region" numFmtId="0" hierarchy="2" level="1">
      <sharedItems containsSemiMixedTypes="0" containsNonDate="0" containsString="0"/>
    </cacheField>
  </cacheFields>
  <cacheHierarchies count="27">
    <cacheHierarchy uniqueName="[Table1].[Order ID]" caption="Order ID" attribute="1" defaultMemberUniqueName="[Table1].[Order ID].[All]" allUniqueName="[Table1].[Order ID].[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3"/>
      </fieldsUsage>
    </cacheHierarchy>
    <cacheHierarchy uniqueName="[Table1].[Sales Representative]" caption="Sales Representative" attribute="1" defaultMemberUniqueName="[Table1].[Sales Representative].[All]" allUniqueName="[Table1].[Sales Representative].[All]" dimensionUniqueName="[Table1]" displayFolder="" count="2"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fieldsUsage count="2">
        <fieldUsage x="-1"/>
        <fieldUsage x="2"/>
      </fieldsUsage>
    </cacheHierarchy>
    <cacheHierarchy uniqueName="[Table1].[Units Sold]" caption="Units Sold" attribute="1" defaultMemberUniqueName="[Table1].[Units Sold].[All]" allUniqueName="[Table1].[Units Sold].[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Profit Margin (%)]" caption="Profit Margin (%)" attribute="1" defaultMemberUniqueName="[Table1].[Profit Margin (%)].[All]" allUniqueName="[Table1].[Profit Margin (%)].[All]" dimensionUniqueName="[Table1]" displayFolder="" count="0" memberValueDatatype="5"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Payment Method]" caption="Payment Method" attribute="1" defaultMemberUniqueName="[Table1].[Payment Method].[All]" allUniqueName="[Table1].[Payment Method].[All]" dimensionUniqueName="[Table1]" displayFolder="" count="0" memberValueDatatype="130" unbalanced="0"/>
    <cacheHierarchy uniqueName="[Table1].[Delivery Status]" caption="Delivery Status" attribute="1" defaultMemberUniqueName="[Table1].[Delivery Status].[All]" allUniqueName="[Table1].[Delivery Status].[All]" dimensionUniqueName="[Table1]" displayFolder="" count="0" memberValueDatatype="130" unbalanced="0"/>
    <cacheHierarchy uniqueName="[Table1].[Total Sales]" caption="Total Sales" attribute="1" defaultMemberUniqueName="[Table1].[Total Sales].[All]" allUniqueName="[Table1].[Total 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Table1].[Month]" caption="Month" attribute="1" defaultMemberUniqueName="[Table1].[Month].[All]" allUniqueName="[Table1].[Month].[All]" dimensionUniqueName="[Table1]" displayFolder="" count="2" memberValueDatatype="130" unbalanced="0">
      <fieldsUsage count="2">
        <fieldUsage x="-1"/>
        <fieldUsage x="0"/>
      </fieldsUsage>
    </cacheHierarchy>
    <cacheHierarchy uniqueName="[Table1].[Year]" caption="Year" attribute="1" defaultMemberUniqueName="[Table1].[Year].[All]" allUniqueName="[Table1].[Year].[All]" dimensionUniqueName="[Table1]" displayFolder="" count="0" memberValueDatatype="20" unbalanced="0"/>
    <cacheHierarchy uniqueName="[Table1].[Profit Margin(%)]" caption="Profit Margin(%)" attribute="1" defaultMemberUniqueName="[Table1].[Profit Margin(%)].[All]" allUniqueName="[Table1].[Profit Margin(%)].[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13"/>
        </ext>
      </extLst>
    </cacheHierarchy>
    <cacheHierarchy uniqueName="[Measures].[Sum of Profit Margin(%)]" caption="Sum of Profit Margin(%)" measure="1" displayFolder="" measureGroup="Table1" count="0" hidden="1">
      <extLst>
        <ext xmlns:x15="http://schemas.microsoft.com/office/spreadsheetml/2010/11/main" uri="{B97F6D7D-B522-45F9-BDA1-12C45D357490}">
          <x15:cacheHierarchy aggregatedColumn="16"/>
        </ext>
      </extLst>
    </cacheHierarchy>
    <cacheHierarchy uniqueName="[Measures].[Average of Profit]" caption="Average of Profit" measure="1" displayFolder="" measureGroup="Table1" count="0" hidden="1">
      <extLst>
        <ext xmlns:x15="http://schemas.microsoft.com/office/spreadsheetml/2010/11/main" uri="{B97F6D7D-B522-45F9-BDA1-12C45D357490}">
          <x15:cacheHierarchy aggregatedColumn="13"/>
        </ext>
      </extLst>
    </cacheHierarchy>
    <cacheHierarchy uniqueName="[Measures].[Count of Total Sales]" caption="Count of Total Sales" measure="1" displayFolder="" measureGroup="Table1" count="0" oneField="1" hidden="1">
      <fieldsUsage count="1">
        <fieldUsage x="1"/>
      </fieldsUsage>
      <extLst>
        <ext xmlns:x15="http://schemas.microsoft.com/office/spreadsheetml/2010/11/main" uri="{B97F6D7D-B522-45F9-BDA1-12C45D357490}">
          <x15:cacheHierarchy aggregatedColumn="12"/>
        </ext>
      </extLst>
    </cacheHierarchy>
    <cacheHierarchy uniqueName="[Measures].[Average of Profit Margin(%)]" caption="Average of Profit Margin(%)" measure="1" displayFolder="" measureGroup="Table1" count="0" hidden="1">
      <extLst>
        <ext xmlns:x15="http://schemas.microsoft.com/office/spreadsheetml/2010/11/main" uri="{B97F6D7D-B522-45F9-BDA1-12C45D357490}">
          <x15:cacheHierarchy aggregatedColumn="16"/>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kul Madhiyan" refreshedDate="45899.962900347222" backgroundQuery="1" createdVersion="3" refreshedVersion="8" minRefreshableVersion="3" recordCount="0" supportSubquery="1" supportAdvancedDrill="1" xr:uid="{A93787EF-37F8-423A-B411-3ABB086AF647}">
  <cacheSource type="external" connectionId="1">
    <extLst>
      <ext xmlns:x14="http://schemas.microsoft.com/office/spreadsheetml/2009/9/main" uri="{F057638F-6D5F-4e77-A914-E7F072B9BCA8}">
        <x14:sourceConnection name="ThisWorkbookDataModel"/>
      </ext>
    </extLst>
  </cacheSource>
  <cacheFields count="0"/>
  <cacheHierarchies count="27">
    <cacheHierarchy uniqueName="[Table1].[Order ID]" caption="Order ID" attribute="1" defaultMemberUniqueName="[Table1].[Order ID].[All]" allUniqueName="[Table1].[Order ID].[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cacheHierarchy uniqueName="[Table1].[Sales Representative]" caption="Sales Representative" attribute="1" defaultMemberUniqueName="[Table1].[Sales Representative].[All]" allUniqueName="[Table1].[Sales Representative].[All]" dimensionUniqueName="[Table1]" displayFolder="" count="2"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Profit Margin (%)]" caption="Profit Margin (%)" attribute="1" defaultMemberUniqueName="[Table1].[Profit Margin (%)].[All]" allUniqueName="[Table1].[Profit Margin (%)].[All]" dimensionUniqueName="[Table1]" displayFolder="" count="0" memberValueDatatype="5"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Payment Method]" caption="Payment Method" attribute="1" defaultMemberUniqueName="[Table1].[Payment Method].[All]" allUniqueName="[Table1].[Payment Method].[All]" dimensionUniqueName="[Table1]" displayFolder="" count="0" memberValueDatatype="130" unbalanced="0"/>
    <cacheHierarchy uniqueName="[Table1].[Delivery Status]" caption="Delivery Status" attribute="1" defaultMemberUniqueName="[Table1].[Delivery Status].[All]" allUniqueName="[Table1].[Delivery Status].[All]" dimensionUniqueName="[Table1]" displayFolder="" count="0" memberValueDatatype="130" unbalanced="0"/>
    <cacheHierarchy uniqueName="[Table1].[Total Sales]" caption="Total Sales" attribute="1" defaultMemberUniqueName="[Table1].[Total Sales].[All]" allUniqueName="[Table1].[Total 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Table1].[Month]" caption="Month" attribute="1" defaultMemberUniqueName="[Table1].[Month].[All]" allUniqueName="[Table1].[Month].[All]" dimensionUniqueName="[Table1]" displayFolder="" count="2" memberValueDatatype="130" unbalanced="0"/>
    <cacheHierarchy uniqueName="[Table1].[Year]" caption="Year" attribute="1" defaultMemberUniqueName="[Table1].[Year].[All]" allUniqueName="[Table1].[Year].[All]" dimensionUniqueName="[Table1]" displayFolder="" count="0" memberValueDatatype="20" unbalanced="0"/>
    <cacheHierarchy uniqueName="[Table1].[Profit Margin(%)]" caption="Profit Margin(%)" attribute="1" defaultMemberUniqueName="[Table1].[Profit Margin(%)].[All]" allUniqueName="[Table1].[Profit Margin(%)].[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13"/>
        </ext>
      </extLst>
    </cacheHierarchy>
    <cacheHierarchy uniqueName="[Measures].[Sum of Profit Margin(%)]" caption="Sum of Profit Margin(%)" measure="1" displayFolder="" measureGroup="Table1" count="0" hidden="1">
      <extLst>
        <ext xmlns:x15="http://schemas.microsoft.com/office/spreadsheetml/2010/11/main" uri="{B97F6D7D-B522-45F9-BDA1-12C45D357490}">
          <x15:cacheHierarchy aggregatedColumn="16"/>
        </ext>
      </extLst>
    </cacheHierarchy>
    <cacheHierarchy uniqueName="[Measures].[Average of Profit]" caption="Average of Profit" measure="1" displayFolder="" measureGroup="Table1" count="0" hidden="1">
      <extLst>
        <ext xmlns:x15="http://schemas.microsoft.com/office/spreadsheetml/2010/11/main" uri="{B97F6D7D-B522-45F9-BDA1-12C45D357490}">
          <x15:cacheHierarchy aggregatedColumn="13"/>
        </ext>
      </extLst>
    </cacheHierarchy>
    <cacheHierarchy uniqueName="[Measures].[Count of Total Sales]" caption="Count of Total Sales" measure="1" displayFolder="" measureGroup="Table1" count="0" hidden="1">
      <extLst>
        <ext xmlns:x15="http://schemas.microsoft.com/office/spreadsheetml/2010/11/main" uri="{B97F6D7D-B522-45F9-BDA1-12C45D357490}">
          <x15:cacheHierarchy aggregatedColumn="12"/>
        </ext>
      </extLst>
    </cacheHierarchy>
    <cacheHierarchy uniqueName="[Measures].[Average of Profit Margin(%)]" caption="Average of Profit Margin(%)" measure="1" displayFolder="" measureGroup="Table1" count="0" hidden="1">
      <extLst>
        <ext xmlns:x15="http://schemas.microsoft.com/office/spreadsheetml/2010/11/main" uri="{B97F6D7D-B522-45F9-BDA1-12C45D357490}">
          <x15:cacheHierarchy aggregatedColumn="16"/>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88324098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7BBDF4-FD83-4FE8-84EF-2E2BC9213F2F}" name="PivotTable3" cacheId="4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J5:K10"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4">
        <item x="0"/>
        <item x="1"/>
        <item x="2"/>
        <item x="3"/>
      </items>
    </pivotField>
  </pivotFields>
  <rowFields count="1">
    <field x="2"/>
  </rowFields>
  <rowItems count="5">
    <i>
      <x/>
    </i>
    <i>
      <x v="1"/>
    </i>
    <i>
      <x v="2"/>
    </i>
    <i>
      <x v="3"/>
    </i>
    <i t="grand">
      <x/>
    </i>
  </rowItems>
  <colItems count="1">
    <i/>
  </colItems>
  <dataFields count="1">
    <dataField name="Sum of Total Sales" fld="1" baseField="2" baseItem="0" numFmtId="168"/>
  </dataFields>
  <chartFormats count="1">
    <chartFormat chart="6" format="4" series="1">
      <pivotArea type="data" outline="0" fieldPosition="0">
        <references count="1">
          <reference field="4294967294" count="1" selected="0">
            <x v="0"/>
          </reference>
        </references>
      </pivotArea>
    </chartFormat>
  </chartFormats>
  <pivotHierarchies count="27">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96A64A-91B9-447A-B2C4-9C3F2A0169E9}" name="PivotTable7" cacheId="5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E6:G7" firstHeaderRow="0" firstDataRow="1" firstDataCol="0"/>
  <pivotFields count="5">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Profit" fld="1" baseField="0" baseItem="1" numFmtId="165"/>
    <dataField name="Sum of Total Sales" fld="2" baseField="0" baseItem="0" numFmtId="165"/>
    <dataField name="Sum of Units Sold" fld="3" baseField="0" baseItem="0"/>
  </dataFields>
  <formats count="3">
    <format dxfId="16">
      <pivotArea outline="0" fieldPosition="0">
        <references count="1">
          <reference field="4294967294" count="1">
            <x v="0"/>
          </reference>
        </references>
      </pivotArea>
    </format>
    <format dxfId="15">
      <pivotArea outline="0" collapsedLevelsAreSubtotals="1" fieldPosition="0">
        <references count="1">
          <reference field="4294967294" count="1" selected="0">
            <x v="0"/>
          </reference>
        </references>
      </pivotArea>
    </format>
    <format dxfId="14">
      <pivotArea outline="0" collapsedLevelsAreSubtotals="1" fieldPosition="0">
        <references count="1">
          <reference field="4294967294" count="1" selected="0">
            <x v="1"/>
          </reference>
        </references>
      </pivotArea>
    </format>
  </formats>
  <pivotHierarchies count="27">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FE4D9B-383C-420C-B648-710E76F21F33}" name="PivotTable1" cacheId="3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3:B16"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Total Sales" fld="0" baseField="1" baseItem="2" numFmtId="167"/>
  </dataFields>
  <chartFormats count="1">
    <chartFormat chart="6" format="4" series="1">
      <pivotArea type="data" outline="0" fieldPosition="0">
        <references count="1">
          <reference field="4294967294" count="1" selected="0">
            <x v="0"/>
          </reference>
        </references>
      </pivotArea>
    </chartFormat>
  </chartFormats>
  <pivotHierarchies count="27">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69A61C-9652-4E82-8028-C58A010C45A7}" name="PivotTable6" cacheId="5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H21:I27"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6">
    <i>
      <x/>
    </i>
    <i>
      <x v="2"/>
    </i>
    <i>
      <x v="1"/>
    </i>
    <i>
      <x v="4"/>
    </i>
    <i>
      <x v="3"/>
    </i>
    <i t="grand">
      <x/>
    </i>
  </rowItems>
  <colItems count="1">
    <i/>
  </colItems>
  <dataFields count="1">
    <dataField name="Sum of Profit Margin(%)" fld="2" baseField="1" baseItem="0"/>
  </dataFields>
  <formats count="2">
    <format dxfId="18">
      <pivotArea outline="0" collapsedLevelsAreSubtotals="1" fieldPosition="0"/>
    </format>
    <format dxfId="17">
      <pivotArea collapsedLevelsAreSubtotals="1" fieldPosition="0">
        <references count="1">
          <reference field="1" count="0"/>
        </references>
      </pivotArea>
    </format>
  </formats>
  <chartFormats count="1">
    <chartFormat chart="7" format="4" series="1">
      <pivotArea type="data" outline="0" fieldPosition="0">
        <references count="1">
          <reference field="4294967294" count="1" selected="0">
            <x v="0"/>
          </reference>
        </references>
      </pivotArea>
    </chartFormat>
  </chartFormats>
  <pivotHierarchies count="27">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caption="Sum of Profit Margin(%)"/>
    <pivotHierarchy dragToData="1"/>
    <pivotHierarchy dragToData="1" caption="Count of Total Sales"/>
    <pivotHierarchy dragToData="1" caption="Average of Profit Margin(%)"/>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3824B0E-FBB9-43D7-BA0E-1CDB81DEF0CD}" name="PivotTable5" cacheId="4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E21:F24"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2"/>
  </rowFields>
  <rowItems count="3">
    <i>
      <x/>
    </i>
    <i>
      <x v="1"/>
    </i>
    <i t="grand">
      <x/>
    </i>
  </rowItems>
  <colItems count="1">
    <i/>
  </colItems>
  <dataFields count="1">
    <dataField name="Count of Total Sales" fld="3" subtotal="count" baseField="2" baseItem="0"/>
  </dataFields>
  <chartFormats count="3">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2" count="1" selected="0">
            <x v="0"/>
          </reference>
        </references>
      </pivotArea>
    </chartFormat>
    <chartFormat chart="9" format="14">
      <pivotArea type="data" outline="0" fieldPosition="0">
        <references count="2">
          <reference field="4294967294" count="1" selected="0">
            <x v="0"/>
          </reference>
          <reference field="2" count="1" selected="0">
            <x v="1"/>
          </reference>
        </references>
      </pivotArea>
    </chartFormat>
  </chartFormats>
  <pivotHierarchies count="27">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Total Sales"/>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606E101-B167-457B-8FA0-2F83E2AF4B98}" name="PivotTable4" cacheId="4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21:B27"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6">
    <i>
      <x v="4"/>
    </i>
    <i>
      <x v="1"/>
    </i>
    <i>
      <x v="3"/>
    </i>
    <i>
      <x v="2"/>
    </i>
    <i>
      <x/>
    </i>
    <i t="grand">
      <x/>
    </i>
  </rowItems>
  <colItems count="1">
    <i/>
  </colItems>
  <dataFields count="1">
    <dataField name="Sum of Total Sales" fld="1" baseField="0" baseItem="0" numFmtId="168"/>
  </dataFields>
  <chartFormats count="1">
    <chartFormat chart="6" format="4" series="1">
      <pivotArea type="data" outline="0" fieldPosition="0">
        <references count="1">
          <reference field="4294967294" count="1" selected="0">
            <x v="0"/>
          </reference>
        </references>
      </pivotArea>
    </chartFormat>
  </chartFormats>
  <pivotHierarchies count="27">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0D3C5EC-5255-49E8-AEA4-4177D4EBD0E3}" name="PivotTable8" cacheId="5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J13:K19"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Count of Total Sales" fld="1" subtotal="count" baseField="0"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Hierarchies count="27">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Total Sales"/>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7C0EB29-782F-42CF-93A1-E4174FA2CC0D}" name="PivotTable2" cacheId="3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G10:H16"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Profit" fld="1" baseField="2" baseItem="1" numFmtId="167"/>
  </dataFields>
  <formats count="2">
    <format dxfId="20">
      <pivotArea collapsedLevelsAreSubtotals="1" fieldPosition="0">
        <references count="1">
          <reference field="2" count="0"/>
        </references>
      </pivotArea>
    </format>
    <format dxfId="19">
      <pivotArea outline="0" fieldPosition="0">
        <references count="1">
          <reference field="4294967294" count="1">
            <x v="0"/>
          </reference>
        </references>
      </pivotArea>
    </format>
  </formats>
  <chartFormats count="1">
    <chartFormat chart="8" format="4" series="1">
      <pivotArea type="data" outline="0" fieldPosition="0">
        <references count="1">
          <reference field="4294967294" count="1" selected="0">
            <x v="0"/>
          </reference>
        </references>
      </pivotArea>
    </chartFormat>
  </chartFormats>
  <pivotHierarchies count="27">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63A4EB2D-D750-45C9-905E-0F13FA74452D}" sourceName="[Table1].[Product Name]">
  <pivotTables>
    <pivotTable tabId="13" name="PivotTable1"/>
    <pivotTable tabId="13" name="PivotTable2"/>
    <pivotTable tabId="13" name="PivotTable3"/>
    <pivotTable tabId="13" name="PivotTable4"/>
    <pivotTable tabId="13" name="PivotTable5"/>
    <pivotTable tabId="13" name="PivotTable6"/>
    <pivotTable tabId="13" name="PivotTable7"/>
    <pivotTable tabId="13" name="PivotTable8"/>
  </pivotTables>
  <data>
    <olap pivotCacheId="883240985">
      <levels count="2">
        <level uniqueName="[Table1].[Product Name].[(All)]" sourceCaption="(All)" count="0"/>
        <level uniqueName="[Table1].[Product Name].[Product Name]" sourceCaption="Product Name" count="5">
          <ranges>
            <range startItem="0">
              <i n="[Table1].[Product Name].&amp;[Football]" c="Football"/>
              <i n="[Table1].[Product Name].&amp;[Laptop]" c="Laptop"/>
              <i n="[Table1].[Product Name].&amp;[Sofa]" c="Sofa"/>
              <i n="[Table1].[Product Name].&amp;[T-Shirt]" c="T-Shirt"/>
              <i n="[Table1].[Product Name].&amp;[Washing Machine]" c="Washing Machine"/>
            </range>
          </ranges>
        </level>
      </levels>
      <selections count="1">
        <selection n="[Table1].[Product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7A51555C-6CD9-47F9-AB1B-C4A97B968D00}" sourceName="[Table1].[Product Category]">
  <pivotTables>
    <pivotTable tabId="13" name="PivotTable1"/>
    <pivotTable tabId="13" name="PivotTable2"/>
    <pivotTable tabId="13" name="PivotTable3"/>
    <pivotTable tabId="13" name="PivotTable4"/>
    <pivotTable tabId="13" name="PivotTable5"/>
    <pivotTable tabId="13" name="PivotTable6"/>
    <pivotTable tabId="13" name="PivotTable7"/>
    <pivotTable tabId="13" name="PivotTable8"/>
  </pivotTables>
  <data>
    <olap pivotCacheId="883240985">
      <levels count="2">
        <level uniqueName="[Table1].[Product Category].[(All)]" sourceCaption="(All)" count="0"/>
        <level uniqueName="[Table1].[Product Category].[Product Category]" sourceCaption="Product Category" count="5">
          <ranges>
            <range startItem="0">
              <i n="[Table1].[Product Category].&amp;[Appliances]" c="Appliances"/>
              <i n="[Table1].[Product Category].&amp;[Clothing]" c="Clothing"/>
              <i n="[Table1].[Product Category].&amp;[Electronics]" c="Electronics"/>
              <i n="[Table1].[Product Category].&amp;[Furniture]" c="Furniture"/>
              <i n="[Table1].[Product Category].&amp;[Sports]" c="Sports"/>
            </range>
          </ranges>
        </level>
      </levels>
      <selections count="1">
        <selection n="[Table1].[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resentative" xr10:uid="{1203E24F-221F-404A-9A2A-AFC4F1E80969}" sourceName="[Table1].[Sales Representative]">
  <pivotTables>
    <pivotTable tabId="13" name="PivotTable1"/>
    <pivotTable tabId="13" name="PivotTable2"/>
    <pivotTable tabId="13" name="PivotTable3"/>
    <pivotTable tabId="13" name="PivotTable4"/>
    <pivotTable tabId="13" name="PivotTable5"/>
    <pivotTable tabId="13" name="PivotTable6"/>
    <pivotTable tabId="13" name="PivotTable7"/>
    <pivotTable tabId="13" name="PivotTable8"/>
  </pivotTables>
  <data>
    <olap pivotCacheId="883240985">
      <levels count="2">
        <level uniqueName="[Table1].[Sales Representative].[(All)]" sourceCaption="(All)" count="0"/>
        <level uniqueName="[Table1].[Sales Representative].[Sales Representative]" sourceCaption="Sales Representative" count="5">
          <ranges>
            <range startItem="0">
              <i n="[Table1].[Sales Representative].&amp;[Alice Brown]" c="Alice Brown"/>
              <i n="[Table1].[Sales Representative].&amp;[David Wilson]" c="David Wilson"/>
              <i n="[Table1].[Sales Representative].&amp;[Jane Smith]" c="Jane Smith"/>
              <i n="[Table1].[Sales Representative].&amp;[John Doe]" c="John Doe"/>
              <i n="[Table1].[Sales Representative].&amp;[Michael Johnson]" c="Michael Johnson"/>
            </range>
          </ranges>
        </level>
      </levels>
      <selections count="1">
        <selection n="[Table1].[Sales Representativ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1496F10-9353-4856-BE8A-1DE550567D4D}" sourceName="[Table1].[Region]">
  <pivotTables>
    <pivotTable tabId="13" name="PivotTable1"/>
    <pivotTable tabId="13" name="PivotTable2"/>
    <pivotTable tabId="13" name="PivotTable3"/>
    <pivotTable tabId="13" name="PivotTable4"/>
    <pivotTable tabId="13" name="PivotTable5"/>
    <pivotTable tabId="13" name="PivotTable6"/>
    <pivotTable tabId="13" name="PivotTable7"/>
    <pivotTable tabId="13" name="PivotTable8"/>
  </pivotTables>
  <data>
    <olap pivotCacheId="883240985">
      <levels count="2">
        <level uniqueName="[Table1].[Region].[(All)]" sourceCaption="(All)" count="0"/>
        <level uniqueName="[Table1].[Region].[Region]" sourceCaption="Region" count="4">
          <ranges>
            <range startItem="0">
              <i n="[Table1].[Region].&amp;[East]" c="East"/>
              <i n="[Table1].[Region].&amp;[North]" c="North"/>
              <i n="[Table1].[Region].&amp;[South]" c="South"/>
              <i n="[Table1].[Region].&amp;[West]" c="West"/>
            </range>
          </ranges>
        </level>
      </levels>
      <selections count="1">
        <selection n="[Table1].[Regio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A985803-CD65-4ED4-9B0C-133D07B498AA}" sourceName="[Table1].[Month]">
  <pivotTables>
    <pivotTable tabId="13" name="PivotTable1"/>
    <pivotTable tabId="13" name="PivotTable2"/>
    <pivotTable tabId="13" name="PivotTable3"/>
    <pivotTable tabId="13" name="PivotTable4"/>
    <pivotTable tabId="13" name="PivotTable5"/>
    <pivotTable tabId="13" name="PivotTable6"/>
    <pivotTable tabId="13" name="PivotTable7"/>
    <pivotTable tabId="13" name="PivotTable8"/>
  </pivotTables>
  <data>
    <olap pivotCacheId="883240985">
      <levels count="2">
        <level uniqueName="[Table1].[Month].[(All)]" sourceCaption="(All)" count="0"/>
        <level uniqueName="[Table1].[Month].[Month]" sourceCaption="Month" count="12">
          <ranges>
            <range startItem="0">
              <i n="[Table1].[Month].&amp;[April]" c="April"/>
              <i n="[Table1].[Month].&amp;[August]" c="August"/>
              <i n="[Table1].[Month].&amp;[December]" c="December"/>
              <i n="[Table1].[Month].&amp;[February]" c="February"/>
              <i n="[Table1].[Month].&amp;[January]" c="January"/>
              <i n="[Table1].[Month].&amp;[July]" c="July"/>
              <i n="[Table1].[Month].&amp;[June]" c="June"/>
              <i n="[Table1].[Month].&amp;[March]" c="March"/>
              <i n="[Table1].[Month].&amp;[May]" c="May"/>
              <i n="[Table1].[Month].&amp;[November]" c="November"/>
              <i n="[Table1].[Month].&amp;[October]" c="October"/>
              <i n="[Table1].[Month].&amp;[September]" c="September"/>
            </range>
          </ranges>
        </level>
      </levels>
      <selections count="1">
        <selection n="[Table1].[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CEF49C9D-2FAB-4A79-BA92-61F8AE2A8C9C}" cache="Slicer_Product_Name" caption="Product Name" level="1" rowHeight="234950"/>
  <slicer name="Product Category" xr10:uid="{7096D007-DCE6-4558-A51F-12F6C37774CD}" cache="Slicer_Product_Category" caption="Product Category" level="1" rowHeight="234950"/>
  <slicer name="Sales Representative" xr10:uid="{996AB937-1C41-4AC0-A0DE-3BB768385B1E}" cache="Slicer_Sales_Representative" caption="Sales Representative" columnCount="3" level="1" rowHeight="234950"/>
  <slicer name="Region" xr10:uid="{2C3BA411-F7D2-4531-8A74-7158E9EFE800}" cache="Slicer_Region" caption="Region" columnCount="2" level="1" rowHeight="234950"/>
  <slicer name="Month" xr10:uid="{3E39880F-5051-4701-873F-84AA3D7DAC7A}" cache="Slicer_Month" caption="Month" columnCount="2"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A2F808-32BB-4358-AEE0-516289F849AF}" name="Table1" displayName="Table1" ref="A1:Q201" totalsRowShown="0" headerRowDxfId="28" headerRowBorderDxfId="27" tableBorderDxfId="26">
  <autoFilter ref="A1:Q201" xr:uid="{B1A2F808-32BB-4358-AEE0-516289F849AF}"/>
  <tableColumns count="17">
    <tableColumn id="1" xr3:uid="{086547F5-A179-434E-ABCA-ECC443EAD4AC}" name="Order ID"/>
    <tableColumn id="2" xr3:uid="{3A07717B-FAA7-425A-8D0F-104718342408}" name="Date" dataDxfId="25"/>
    <tableColumn id="3" xr3:uid="{2FB471D1-1E02-415F-94A0-4CD1AF86C1CA}" name="Region"/>
    <tableColumn id="4" xr3:uid="{BD27CA10-4C27-4334-95F3-41B3491683C0}" name="Sales Representative"/>
    <tableColumn id="5" xr3:uid="{0BC96FDA-4AE8-4232-800A-017B88BCF4ED}" name="Product Category"/>
    <tableColumn id="6" xr3:uid="{5ADA79E9-A90F-4E23-95C9-9AB122C6334D}" name="Product Name"/>
    <tableColumn id="7" xr3:uid="{9293A4C4-3DE8-4D51-8EDC-E6626656A6DD}" name="Units Sold"/>
    <tableColumn id="8" xr3:uid="{32E976F2-1787-4ADC-BBCE-E07DAD5FD51B}" name="Unit Price"/>
    <tableColumn id="9" xr3:uid="{8A01F15D-6E6D-4123-9FE8-1B8D551A960B}" name="Profit Margin (%)"/>
    <tableColumn id="10" xr3:uid="{E76650F5-1643-4A31-A7DC-0CF102D9F639}" name="Customer Type"/>
    <tableColumn id="11" xr3:uid="{F3E8995B-F8AB-4DFC-8F39-ABECF09E403A}" name="Payment Method"/>
    <tableColumn id="12" xr3:uid="{7E2A3272-DC0B-45B1-8E17-CDC3AD37E362}" name="Delivery Status"/>
    <tableColumn id="13" xr3:uid="{7FDBBF45-CDAB-4428-9F52-F809915D2A02}" name="Total Sales"/>
    <tableColumn id="14" xr3:uid="{FFDB869E-585F-4747-A99F-2D61BE81D749}" name="Profit" dataDxfId="24"/>
    <tableColumn id="15" xr3:uid="{EBF18792-4B42-428D-95B3-2D807B5A29F4}" name="Month" dataDxfId="23">
      <calculatedColumnFormula>TEXT(Table1[[#This Row],[Date]],"mmmm")</calculatedColumnFormula>
    </tableColumn>
    <tableColumn id="16" xr3:uid="{4197E29F-22F8-4970-B77F-FB5361DC49DC}" name="Year" dataDxfId="22">
      <calculatedColumnFormula>YEAR(Table1[[#This Row],[Date]])</calculatedColumnFormula>
    </tableColumn>
    <tableColumn id="17" xr3:uid="{9A63BC51-3B01-41E0-AE3E-D9529B787892}" name="Profit Margin(%)" dataDxfId="21">
      <calculatedColumnFormula>Table1[[#This Row],[Profit Margin (%)]]/100</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01"/>
  <sheetViews>
    <sheetView zoomScale="92" zoomScaleNormal="85" workbookViewId="0">
      <selection activeCell="V17" sqref="V17"/>
    </sheetView>
  </sheetViews>
  <sheetFormatPr defaultRowHeight="14.4" x14ac:dyDescent="0.3"/>
  <cols>
    <col min="1" max="1" width="10.6640625" customWidth="1"/>
    <col min="2" max="2" width="20.21875" bestFit="1" customWidth="1"/>
    <col min="3" max="3" width="9" customWidth="1"/>
    <col min="4" max="4" width="21.5546875" customWidth="1"/>
    <col min="5" max="5" width="23.33203125" bestFit="1" customWidth="1"/>
    <col min="6" max="6" width="20.5546875" bestFit="1" customWidth="1"/>
    <col min="7" max="7" width="16.44140625" bestFit="1" customWidth="1"/>
    <col min="8" max="8" width="16.33203125" bestFit="1" customWidth="1"/>
    <col min="9" max="9" width="21.6640625" bestFit="1" customWidth="1"/>
    <col min="10" max="10" width="16.5546875" customWidth="1"/>
    <col min="11" max="11" width="23.44140625" bestFit="1" customWidth="1"/>
    <col min="12" max="12" width="21" bestFit="1" customWidth="1"/>
    <col min="13" max="13" width="16.88671875" bestFit="1" customWidth="1"/>
    <col min="14" max="14" width="12.44140625" style="10" bestFit="1" customWidth="1"/>
    <col min="15" max="16" width="12.44140625" customWidth="1"/>
    <col min="17" max="17" width="19.88671875" style="5" bestFit="1" customWidth="1"/>
    <col min="18" max="18" width="19.88671875" style="5" customWidth="1"/>
  </cols>
  <sheetData>
    <row r="1" spans="1:18" x14ac:dyDescent="0.3">
      <c r="A1" s="2" t="s">
        <v>0</v>
      </c>
      <c r="B1" s="2" t="s">
        <v>1</v>
      </c>
      <c r="C1" s="2" t="s">
        <v>2</v>
      </c>
      <c r="D1" s="2" t="s">
        <v>3</v>
      </c>
      <c r="E1" s="2" t="s">
        <v>4</v>
      </c>
      <c r="F1" s="2" t="s">
        <v>5</v>
      </c>
      <c r="G1" s="2" t="s">
        <v>6</v>
      </c>
      <c r="H1" s="2" t="s">
        <v>7</v>
      </c>
      <c r="I1" s="2" t="s">
        <v>8</v>
      </c>
      <c r="J1" s="2" t="s">
        <v>9</v>
      </c>
      <c r="K1" s="2" t="s">
        <v>10</v>
      </c>
      <c r="L1" s="2" t="s">
        <v>11</v>
      </c>
      <c r="M1" s="2" t="s">
        <v>12</v>
      </c>
      <c r="N1" s="9" t="s">
        <v>13</v>
      </c>
      <c r="O1" s="2" t="s">
        <v>245</v>
      </c>
      <c r="P1" s="2" t="s">
        <v>246</v>
      </c>
      <c r="Q1" s="7" t="s">
        <v>259</v>
      </c>
      <c r="R1" s="8"/>
    </row>
    <row r="2" spans="1:18" x14ac:dyDescent="0.3">
      <c r="A2" t="s">
        <v>14</v>
      </c>
      <c r="B2" s="1">
        <v>45533</v>
      </c>
      <c r="C2" t="s">
        <v>214</v>
      </c>
      <c r="D2" t="s">
        <v>218</v>
      </c>
      <c r="E2" t="s">
        <v>223</v>
      </c>
      <c r="F2" t="s">
        <v>228</v>
      </c>
      <c r="G2">
        <v>6</v>
      </c>
      <c r="H2">
        <v>14</v>
      </c>
      <c r="I2">
        <v>29.650528011223731</v>
      </c>
      <c r="J2" t="s">
        <v>233</v>
      </c>
      <c r="K2" t="s">
        <v>235</v>
      </c>
      <c r="L2" t="s">
        <v>238</v>
      </c>
      <c r="M2">
        <v>84</v>
      </c>
      <c r="N2" s="10">
        <v>24.906443529427939</v>
      </c>
      <c r="O2" t="str">
        <f>TEXT(Table1[[#This Row],[Date]],"mmmm")</f>
        <v>August</v>
      </c>
      <c r="P2">
        <f>YEAR(Table1[[#This Row],[Date]])</f>
        <v>2024</v>
      </c>
      <c r="Q2" s="5">
        <f>Table1[[#This Row],[Profit Margin (%)]]/100</f>
        <v>0.29650528011223731</v>
      </c>
    </row>
    <row r="3" spans="1:18" x14ac:dyDescent="0.3">
      <c r="A3" t="s">
        <v>15</v>
      </c>
      <c r="B3" s="1">
        <v>45433</v>
      </c>
      <c r="C3" t="s">
        <v>215</v>
      </c>
      <c r="D3" t="s">
        <v>218</v>
      </c>
      <c r="E3" t="s">
        <v>224</v>
      </c>
      <c r="F3" t="s">
        <v>229</v>
      </c>
      <c r="G3">
        <v>16</v>
      </c>
      <c r="H3">
        <v>193</v>
      </c>
      <c r="I3">
        <v>28.470883010689882</v>
      </c>
      <c r="J3" t="s">
        <v>234</v>
      </c>
      <c r="K3" t="s">
        <v>236</v>
      </c>
      <c r="L3" t="s">
        <v>238</v>
      </c>
      <c r="M3">
        <v>3088</v>
      </c>
      <c r="N3" s="10">
        <v>879.18086737010356</v>
      </c>
      <c r="O3" t="str">
        <f>TEXT(Table1[[#This Row],[Date]],"mmmm")</f>
        <v>May</v>
      </c>
      <c r="P3">
        <f>YEAR(Table1[[#This Row],[Date]])</f>
        <v>2024</v>
      </c>
      <c r="Q3" s="5">
        <f>Table1[[#This Row],[Profit Margin (%)]]/100</f>
        <v>0.28470883010689879</v>
      </c>
    </row>
    <row r="4" spans="1:18" x14ac:dyDescent="0.3">
      <c r="A4" t="s">
        <v>16</v>
      </c>
      <c r="B4" s="1">
        <v>45425</v>
      </c>
      <c r="C4" t="s">
        <v>216</v>
      </c>
      <c r="D4" t="s">
        <v>219</v>
      </c>
      <c r="E4" t="s">
        <v>225</v>
      </c>
      <c r="F4" t="s">
        <v>230</v>
      </c>
      <c r="G4">
        <v>9</v>
      </c>
      <c r="H4">
        <v>157</v>
      </c>
      <c r="I4">
        <v>22.649278088894452</v>
      </c>
      <c r="J4" t="s">
        <v>234</v>
      </c>
      <c r="K4" t="s">
        <v>235</v>
      </c>
      <c r="L4" t="s">
        <v>239</v>
      </c>
      <c r="M4">
        <v>1413</v>
      </c>
      <c r="N4" s="10">
        <v>320.03429939607861</v>
      </c>
      <c r="O4" t="str">
        <f>TEXT(Table1[[#This Row],[Date]],"mmmm")</f>
        <v>May</v>
      </c>
      <c r="P4">
        <f>YEAR(Table1[[#This Row],[Date]])</f>
        <v>2024</v>
      </c>
      <c r="Q4" s="5">
        <f>Table1[[#This Row],[Profit Margin (%)]]/100</f>
        <v>0.22649278088894451</v>
      </c>
    </row>
    <row r="5" spans="1:18" x14ac:dyDescent="0.3">
      <c r="A5" t="s">
        <v>17</v>
      </c>
      <c r="B5" s="1">
        <v>45293</v>
      </c>
      <c r="C5" t="s">
        <v>217</v>
      </c>
      <c r="D5" t="s">
        <v>220</v>
      </c>
      <c r="E5" t="s">
        <v>225</v>
      </c>
      <c r="F5" t="s">
        <v>229</v>
      </c>
      <c r="G5">
        <v>4</v>
      </c>
      <c r="H5">
        <v>143</v>
      </c>
      <c r="I5">
        <v>5.4383304978492593</v>
      </c>
      <c r="J5" t="s">
        <v>234</v>
      </c>
      <c r="K5" t="s">
        <v>236</v>
      </c>
      <c r="L5" t="s">
        <v>240</v>
      </c>
      <c r="M5">
        <v>572</v>
      </c>
      <c r="N5" s="10">
        <v>31.107250447697758</v>
      </c>
      <c r="O5" t="str">
        <f>TEXT(Table1[[#This Row],[Date]],"mmmm")</f>
        <v>January</v>
      </c>
      <c r="P5">
        <f>YEAR(Table1[[#This Row],[Date]])</f>
        <v>2024</v>
      </c>
      <c r="Q5" s="5">
        <f>Table1[[#This Row],[Profit Margin (%)]]/100</f>
        <v>5.4383304978492593E-2</v>
      </c>
    </row>
    <row r="6" spans="1:18" x14ac:dyDescent="0.3">
      <c r="A6" t="s">
        <v>18</v>
      </c>
      <c r="B6" s="1">
        <v>45411</v>
      </c>
      <c r="C6" t="s">
        <v>217</v>
      </c>
      <c r="D6" t="s">
        <v>221</v>
      </c>
      <c r="E6" t="s">
        <v>225</v>
      </c>
      <c r="F6" t="s">
        <v>231</v>
      </c>
      <c r="G6">
        <v>17</v>
      </c>
      <c r="H6">
        <v>468</v>
      </c>
      <c r="I6">
        <v>15.414556626939509</v>
      </c>
      <c r="J6" t="s">
        <v>234</v>
      </c>
      <c r="K6" t="s">
        <v>236</v>
      </c>
      <c r="L6" t="s">
        <v>239</v>
      </c>
      <c r="M6">
        <v>7956</v>
      </c>
      <c r="N6" s="10">
        <v>1226.382125239307</v>
      </c>
      <c r="O6" t="str">
        <f>TEXT(Table1[[#This Row],[Date]],"mmmm")</f>
        <v>April</v>
      </c>
      <c r="P6">
        <f>YEAR(Table1[[#This Row],[Date]])</f>
        <v>2024</v>
      </c>
      <c r="Q6" s="5">
        <f>Table1[[#This Row],[Profit Margin (%)]]/100</f>
        <v>0.1541455662693951</v>
      </c>
    </row>
    <row r="7" spans="1:18" x14ac:dyDescent="0.3">
      <c r="A7" t="s">
        <v>19</v>
      </c>
      <c r="B7" s="1">
        <v>45301</v>
      </c>
      <c r="C7" t="s">
        <v>215</v>
      </c>
      <c r="D7" t="s">
        <v>220</v>
      </c>
      <c r="E7" t="s">
        <v>226</v>
      </c>
      <c r="F7" t="s">
        <v>231</v>
      </c>
      <c r="G7">
        <v>4</v>
      </c>
      <c r="H7">
        <v>160</v>
      </c>
      <c r="I7">
        <v>25.58923442623529</v>
      </c>
      <c r="J7" t="s">
        <v>234</v>
      </c>
      <c r="K7" t="s">
        <v>235</v>
      </c>
      <c r="L7" t="s">
        <v>239</v>
      </c>
      <c r="M7">
        <v>640</v>
      </c>
      <c r="N7" s="10">
        <v>163.77110032790591</v>
      </c>
      <c r="O7" t="str">
        <f>TEXT(Table1[[#This Row],[Date]],"mmmm")</f>
        <v>January</v>
      </c>
      <c r="P7">
        <f>YEAR(Table1[[#This Row],[Date]])</f>
        <v>2024</v>
      </c>
      <c r="Q7" s="5">
        <f>Table1[[#This Row],[Profit Margin (%)]]/100</f>
        <v>0.25589234426235291</v>
      </c>
    </row>
    <row r="8" spans="1:18" x14ac:dyDescent="0.3">
      <c r="A8" t="s">
        <v>20</v>
      </c>
      <c r="B8" s="1">
        <v>45468</v>
      </c>
      <c r="C8" t="s">
        <v>217</v>
      </c>
      <c r="D8" t="s">
        <v>220</v>
      </c>
      <c r="E8" t="s">
        <v>227</v>
      </c>
      <c r="F8" t="s">
        <v>230</v>
      </c>
      <c r="G8">
        <v>17</v>
      </c>
      <c r="H8">
        <v>452</v>
      </c>
      <c r="I8">
        <v>11.69112512693115</v>
      </c>
      <c r="J8" t="s">
        <v>234</v>
      </c>
      <c r="K8" t="s">
        <v>235</v>
      </c>
      <c r="L8" t="s">
        <v>240</v>
      </c>
      <c r="M8">
        <v>7684</v>
      </c>
      <c r="N8" s="10">
        <v>898.34605475338992</v>
      </c>
      <c r="O8" t="str">
        <f>TEXT(Table1[[#This Row],[Date]],"mmmm")</f>
        <v>June</v>
      </c>
      <c r="P8">
        <f>YEAR(Table1[[#This Row],[Date]])</f>
        <v>2024</v>
      </c>
      <c r="Q8" s="5">
        <f>Table1[[#This Row],[Profit Margin (%)]]/100</f>
        <v>0.1169112512693115</v>
      </c>
    </row>
    <row r="9" spans="1:18" x14ac:dyDescent="0.3">
      <c r="A9" t="s">
        <v>21</v>
      </c>
      <c r="B9" s="1">
        <v>45379</v>
      </c>
      <c r="C9" t="s">
        <v>215</v>
      </c>
      <c r="D9" t="s">
        <v>218</v>
      </c>
      <c r="E9" t="s">
        <v>224</v>
      </c>
      <c r="F9" t="s">
        <v>230</v>
      </c>
      <c r="G9">
        <v>16</v>
      </c>
      <c r="H9">
        <v>441</v>
      </c>
      <c r="I9">
        <v>21.97076408836519</v>
      </c>
      <c r="J9" t="s">
        <v>233</v>
      </c>
      <c r="K9" t="s">
        <v>235</v>
      </c>
      <c r="L9" t="s">
        <v>239</v>
      </c>
      <c r="M9">
        <v>7056</v>
      </c>
      <c r="N9" s="10">
        <v>1550.2571140750481</v>
      </c>
      <c r="O9" t="str">
        <f>TEXT(Table1[[#This Row],[Date]],"mmmm")</f>
        <v>March</v>
      </c>
      <c r="P9">
        <f>YEAR(Table1[[#This Row],[Date]])</f>
        <v>2024</v>
      </c>
      <c r="Q9" s="5">
        <f>Table1[[#This Row],[Profit Margin (%)]]/100</f>
        <v>0.21970764088365191</v>
      </c>
    </row>
    <row r="10" spans="1:18" x14ac:dyDescent="0.3">
      <c r="A10" t="s">
        <v>22</v>
      </c>
      <c r="B10" s="1">
        <v>45622</v>
      </c>
      <c r="C10" t="s">
        <v>216</v>
      </c>
      <c r="D10" t="s">
        <v>220</v>
      </c>
      <c r="E10" t="s">
        <v>223</v>
      </c>
      <c r="F10" t="s">
        <v>231</v>
      </c>
      <c r="G10">
        <v>15</v>
      </c>
      <c r="H10">
        <v>188</v>
      </c>
      <c r="I10">
        <v>12.675274206550441</v>
      </c>
      <c r="J10" t="s">
        <v>233</v>
      </c>
      <c r="K10" t="s">
        <v>237</v>
      </c>
      <c r="L10" t="s">
        <v>239</v>
      </c>
      <c r="M10">
        <v>2820</v>
      </c>
      <c r="N10" s="10">
        <v>357.44273262472228</v>
      </c>
      <c r="O10" t="str">
        <f>TEXT(Table1[[#This Row],[Date]],"mmmm")</f>
        <v>November</v>
      </c>
      <c r="P10">
        <f>YEAR(Table1[[#This Row],[Date]])</f>
        <v>2024</v>
      </c>
      <c r="Q10" s="5">
        <f>Table1[[#This Row],[Profit Margin (%)]]/100</f>
        <v>0.12675274206550441</v>
      </c>
    </row>
    <row r="11" spans="1:18" x14ac:dyDescent="0.3">
      <c r="A11" t="s">
        <v>23</v>
      </c>
      <c r="B11" s="1">
        <v>45569</v>
      </c>
      <c r="C11" t="s">
        <v>215</v>
      </c>
      <c r="D11" t="s">
        <v>222</v>
      </c>
      <c r="E11" t="s">
        <v>225</v>
      </c>
      <c r="F11" t="s">
        <v>232</v>
      </c>
      <c r="G11">
        <v>9</v>
      </c>
      <c r="H11">
        <v>300</v>
      </c>
      <c r="I11">
        <v>20.619990487287609</v>
      </c>
      <c r="J11" t="s">
        <v>233</v>
      </c>
      <c r="K11" t="s">
        <v>237</v>
      </c>
      <c r="L11" t="s">
        <v>238</v>
      </c>
      <c r="M11">
        <v>2700</v>
      </c>
      <c r="N11" s="10">
        <v>556.73974315676548</v>
      </c>
      <c r="O11" t="str">
        <f>TEXT(Table1[[#This Row],[Date]],"mmmm")</f>
        <v>October</v>
      </c>
      <c r="P11">
        <f>YEAR(Table1[[#This Row],[Date]])</f>
        <v>2024</v>
      </c>
      <c r="Q11" s="5">
        <f>Table1[[#This Row],[Profit Margin (%)]]/100</f>
        <v>0.20619990487287609</v>
      </c>
    </row>
    <row r="12" spans="1:18" x14ac:dyDescent="0.3">
      <c r="A12" t="s">
        <v>24</v>
      </c>
      <c r="B12" s="1">
        <v>45504</v>
      </c>
      <c r="C12" t="s">
        <v>217</v>
      </c>
      <c r="D12" t="s">
        <v>221</v>
      </c>
      <c r="E12" t="s">
        <v>225</v>
      </c>
      <c r="F12" t="s">
        <v>232</v>
      </c>
      <c r="G12">
        <v>17</v>
      </c>
      <c r="H12">
        <v>182</v>
      </c>
      <c r="I12">
        <v>11.56809407633771</v>
      </c>
      <c r="J12" t="s">
        <v>234</v>
      </c>
      <c r="K12" t="s">
        <v>237</v>
      </c>
      <c r="L12" t="s">
        <v>239</v>
      </c>
      <c r="M12">
        <v>3094</v>
      </c>
      <c r="N12" s="10">
        <v>357.91683072188869</v>
      </c>
      <c r="O12" t="str">
        <f>TEXT(Table1[[#This Row],[Date]],"mmmm")</f>
        <v>July</v>
      </c>
      <c r="P12">
        <f>YEAR(Table1[[#This Row],[Date]])</f>
        <v>2024</v>
      </c>
      <c r="Q12" s="5">
        <f>Table1[[#This Row],[Profit Margin (%)]]/100</f>
        <v>0.11568094076337709</v>
      </c>
    </row>
    <row r="13" spans="1:18" x14ac:dyDescent="0.3">
      <c r="A13" t="s">
        <v>25</v>
      </c>
      <c r="B13" s="1">
        <v>45483</v>
      </c>
      <c r="C13" t="s">
        <v>216</v>
      </c>
      <c r="D13" t="s">
        <v>220</v>
      </c>
      <c r="E13" t="s">
        <v>227</v>
      </c>
      <c r="F13" t="s">
        <v>228</v>
      </c>
      <c r="G13">
        <v>10</v>
      </c>
      <c r="H13">
        <v>80</v>
      </c>
      <c r="I13">
        <v>15.345878360229561</v>
      </c>
      <c r="J13" t="s">
        <v>234</v>
      </c>
      <c r="K13" t="s">
        <v>236</v>
      </c>
      <c r="L13" t="s">
        <v>240</v>
      </c>
      <c r="M13">
        <v>800</v>
      </c>
      <c r="N13" s="10">
        <v>122.7670268818365</v>
      </c>
      <c r="O13" t="str">
        <f>TEXT(Table1[[#This Row],[Date]],"mmmm")</f>
        <v>July</v>
      </c>
      <c r="P13">
        <f>YEAR(Table1[[#This Row],[Date]])</f>
        <v>2024</v>
      </c>
      <c r="Q13" s="5">
        <f>Table1[[#This Row],[Profit Margin (%)]]/100</f>
        <v>0.15345878360229562</v>
      </c>
    </row>
    <row r="14" spans="1:18" x14ac:dyDescent="0.3">
      <c r="A14" t="s">
        <v>26</v>
      </c>
      <c r="B14" s="1">
        <v>45553</v>
      </c>
      <c r="C14" t="s">
        <v>215</v>
      </c>
      <c r="D14" t="s">
        <v>219</v>
      </c>
      <c r="E14" t="s">
        <v>226</v>
      </c>
      <c r="F14" t="s">
        <v>232</v>
      </c>
      <c r="G14">
        <v>9</v>
      </c>
      <c r="H14">
        <v>465</v>
      </c>
      <c r="I14">
        <v>7.0254649646459146</v>
      </c>
      <c r="J14" t="s">
        <v>233</v>
      </c>
      <c r="K14" t="s">
        <v>237</v>
      </c>
      <c r="L14" t="s">
        <v>238</v>
      </c>
      <c r="M14">
        <v>4185</v>
      </c>
      <c r="N14" s="10">
        <v>294.0157087704315</v>
      </c>
      <c r="O14" t="str">
        <f>TEXT(Table1[[#This Row],[Date]],"mmmm")</f>
        <v>September</v>
      </c>
      <c r="P14">
        <f>YEAR(Table1[[#This Row],[Date]])</f>
        <v>2024</v>
      </c>
      <c r="Q14" s="5">
        <f>Table1[[#This Row],[Profit Margin (%)]]/100</f>
        <v>7.0254649646459152E-2</v>
      </c>
    </row>
    <row r="15" spans="1:18" x14ac:dyDescent="0.3">
      <c r="A15" t="s">
        <v>27</v>
      </c>
      <c r="B15" s="1">
        <v>45416</v>
      </c>
      <c r="C15" t="s">
        <v>217</v>
      </c>
      <c r="D15" t="s">
        <v>219</v>
      </c>
      <c r="E15" t="s">
        <v>226</v>
      </c>
      <c r="F15" t="s">
        <v>229</v>
      </c>
      <c r="G15">
        <v>9</v>
      </c>
      <c r="H15">
        <v>43</v>
      </c>
      <c r="I15">
        <v>6.9284847641765079</v>
      </c>
      <c r="J15" t="s">
        <v>234</v>
      </c>
      <c r="K15" t="s">
        <v>235</v>
      </c>
      <c r="L15" t="s">
        <v>238</v>
      </c>
      <c r="M15">
        <v>387</v>
      </c>
      <c r="N15" s="10">
        <v>26.81323603736309</v>
      </c>
      <c r="O15" t="str">
        <f>TEXT(Table1[[#This Row],[Date]],"mmmm")</f>
        <v>May</v>
      </c>
      <c r="P15">
        <f>YEAR(Table1[[#This Row],[Date]])</f>
        <v>2024</v>
      </c>
      <c r="Q15" s="5">
        <f>Table1[[#This Row],[Profit Margin (%)]]/100</f>
        <v>6.9284847641765082E-2</v>
      </c>
    </row>
    <row r="16" spans="1:18" x14ac:dyDescent="0.3">
      <c r="A16" t="s">
        <v>28</v>
      </c>
      <c r="B16" s="1">
        <v>45547</v>
      </c>
      <c r="C16" t="s">
        <v>217</v>
      </c>
      <c r="D16" t="s">
        <v>220</v>
      </c>
      <c r="E16" t="s">
        <v>227</v>
      </c>
      <c r="F16" t="s">
        <v>230</v>
      </c>
      <c r="G16">
        <v>17</v>
      </c>
      <c r="H16">
        <v>419</v>
      </c>
      <c r="I16">
        <v>10.3791000314986</v>
      </c>
      <c r="J16" t="s">
        <v>234</v>
      </c>
      <c r="K16" t="s">
        <v>236</v>
      </c>
      <c r="L16" t="s">
        <v>238</v>
      </c>
      <c r="M16">
        <v>7123</v>
      </c>
      <c r="N16" s="10">
        <v>739.30329524364538</v>
      </c>
      <c r="O16" t="str">
        <f>TEXT(Table1[[#This Row],[Date]],"mmmm")</f>
        <v>September</v>
      </c>
      <c r="P16">
        <f>YEAR(Table1[[#This Row],[Date]])</f>
        <v>2024</v>
      </c>
      <c r="Q16" s="5">
        <f>Table1[[#This Row],[Profit Margin (%)]]/100</f>
        <v>0.103791000314986</v>
      </c>
    </row>
    <row r="17" spans="1:17" x14ac:dyDescent="0.3">
      <c r="A17" t="s">
        <v>29</v>
      </c>
      <c r="B17" s="1">
        <v>45562</v>
      </c>
      <c r="C17" t="s">
        <v>217</v>
      </c>
      <c r="D17" t="s">
        <v>221</v>
      </c>
      <c r="E17" t="s">
        <v>227</v>
      </c>
      <c r="F17" t="s">
        <v>231</v>
      </c>
      <c r="G17">
        <v>14</v>
      </c>
      <c r="H17">
        <v>234</v>
      </c>
      <c r="I17">
        <v>13.94135171622943</v>
      </c>
      <c r="J17" t="s">
        <v>234</v>
      </c>
      <c r="K17" t="s">
        <v>237</v>
      </c>
      <c r="L17" t="s">
        <v>239</v>
      </c>
      <c r="M17">
        <v>3276</v>
      </c>
      <c r="N17" s="10">
        <v>456.71868222367613</v>
      </c>
      <c r="O17" t="str">
        <f>TEXT(Table1[[#This Row],[Date]],"mmmm")</f>
        <v>September</v>
      </c>
      <c r="P17">
        <f>YEAR(Table1[[#This Row],[Date]])</f>
        <v>2024</v>
      </c>
      <c r="Q17" s="5">
        <f>Table1[[#This Row],[Profit Margin (%)]]/100</f>
        <v>0.1394135171622943</v>
      </c>
    </row>
    <row r="18" spans="1:17" x14ac:dyDescent="0.3">
      <c r="A18" t="s">
        <v>30</v>
      </c>
      <c r="B18" s="1">
        <v>45312</v>
      </c>
      <c r="C18" t="s">
        <v>216</v>
      </c>
      <c r="D18" t="s">
        <v>222</v>
      </c>
      <c r="E18" t="s">
        <v>225</v>
      </c>
      <c r="F18" t="s">
        <v>232</v>
      </c>
      <c r="G18">
        <v>7</v>
      </c>
      <c r="H18">
        <v>192</v>
      </c>
      <c r="I18">
        <v>14.31489268548669</v>
      </c>
      <c r="J18" t="s">
        <v>234</v>
      </c>
      <c r="K18" t="s">
        <v>236</v>
      </c>
      <c r="L18" t="s">
        <v>239</v>
      </c>
      <c r="M18">
        <v>1344</v>
      </c>
      <c r="N18" s="10">
        <v>192.39215769294111</v>
      </c>
      <c r="O18" t="str">
        <f>TEXT(Table1[[#This Row],[Date]],"mmmm")</f>
        <v>January</v>
      </c>
      <c r="P18">
        <f>YEAR(Table1[[#This Row],[Date]])</f>
        <v>2024</v>
      </c>
      <c r="Q18" s="5">
        <f>Table1[[#This Row],[Profit Margin (%)]]/100</f>
        <v>0.14314892685486691</v>
      </c>
    </row>
    <row r="19" spans="1:17" x14ac:dyDescent="0.3">
      <c r="A19" t="s">
        <v>31</v>
      </c>
      <c r="B19" s="1">
        <v>45300</v>
      </c>
      <c r="C19" t="s">
        <v>215</v>
      </c>
      <c r="D19" t="s">
        <v>219</v>
      </c>
      <c r="E19" t="s">
        <v>227</v>
      </c>
      <c r="F19" t="s">
        <v>229</v>
      </c>
      <c r="G19">
        <v>12</v>
      </c>
      <c r="H19">
        <v>282</v>
      </c>
      <c r="I19">
        <v>8.4769556913975919</v>
      </c>
      <c r="J19" t="s">
        <v>234</v>
      </c>
      <c r="K19" t="s">
        <v>235</v>
      </c>
      <c r="L19" t="s">
        <v>239</v>
      </c>
      <c r="M19">
        <v>3384</v>
      </c>
      <c r="N19" s="10">
        <v>286.86018059689451</v>
      </c>
      <c r="O19" t="str">
        <f>TEXT(Table1[[#This Row],[Date]],"mmmm")</f>
        <v>January</v>
      </c>
      <c r="P19">
        <f>YEAR(Table1[[#This Row],[Date]])</f>
        <v>2024</v>
      </c>
      <c r="Q19" s="5">
        <f>Table1[[#This Row],[Profit Margin (%)]]/100</f>
        <v>8.4769556913975919E-2</v>
      </c>
    </row>
    <row r="20" spans="1:17" x14ac:dyDescent="0.3">
      <c r="A20" t="s">
        <v>32</v>
      </c>
      <c r="B20" s="1">
        <v>45343</v>
      </c>
      <c r="C20" t="s">
        <v>215</v>
      </c>
      <c r="D20" t="s">
        <v>221</v>
      </c>
      <c r="E20" t="s">
        <v>224</v>
      </c>
      <c r="F20" t="s">
        <v>232</v>
      </c>
      <c r="G20">
        <v>2</v>
      </c>
      <c r="H20">
        <v>118</v>
      </c>
      <c r="I20">
        <v>27.534993070388829</v>
      </c>
      <c r="J20" t="s">
        <v>233</v>
      </c>
      <c r="K20" t="s">
        <v>237</v>
      </c>
      <c r="L20" t="s">
        <v>240</v>
      </c>
      <c r="M20">
        <v>236</v>
      </c>
      <c r="N20" s="10">
        <v>64.982583646117646</v>
      </c>
      <c r="O20" t="str">
        <f>TEXT(Table1[[#This Row],[Date]],"mmmm")</f>
        <v>February</v>
      </c>
      <c r="P20">
        <f>YEAR(Table1[[#This Row],[Date]])</f>
        <v>2024</v>
      </c>
      <c r="Q20" s="5">
        <f>Table1[[#This Row],[Profit Margin (%)]]/100</f>
        <v>0.2753499307038883</v>
      </c>
    </row>
    <row r="21" spans="1:17" x14ac:dyDescent="0.3">
      <c r="A21" t="s">
        <v>33</v>
      </c>
      <c r="B21" s="1">
        <v>45553</v>
      </c>
      <c r="C21" t="s">
        <v>217</v>
      </c>
      <c r="D21" t="s">
        <v>218</v>
      </c>
      <c r="E21" t="s">
        <v>223</v>
      </c>
      <c r="F21" t="s">
        <v>229</v>
      </c>
      <c r="G21">
        <v>18</v>
      </c>
      <c r="H21">
        <v>378</v>
      </c>
      <c r="I21">
        <v>10.82885864037617</v>
      </c>
      <c r="J21" t="s">
        <v>234</v>
      </c>
      <c r="K21" t="s">
        <v>235</v>
      </c>
      <c r="L21" t="s">
        <v>238</v>
      </c>
      <c r="M21">
        <v>6804</v>
      </c>
      <c r="N21" s="10">
        <v>736.79554189119472</v>
      </c>
      <c r="O21" t="str">
        <f>TEXT(Table1[[#This Row],[Date]],"mmmm")</f>
        <v>September</v>
      </c>
      <c r="P21">
        <f>YEAR(Table1[[#This Row],[Date]])</f>
        <v>2024</v>
      </c>
      <c r="Q21" s="5">
        <f>Table1[[#This Row],[Profit Margin (%)]]/100</f>
        <v>0.1082885864037617</v>
      </c>
    </row>
    <row r="22" spans="1:17" x14ac:dyDescent="0.3">
      <c r="A22" t="s">
        <v>34</v>
      </c>
      <c r="B22" s="1">
        <v>45463</v>
      </c>
      <c r="C22" t="s">
        <v>215</v>
      </c>
      <c r="D22" t="s">
        <v>220</v>
      </c>
      <c r="E22" t="s">
        <v>225</v>
      </c>
      <c r="F22" t="s">
        <v>228</v>
      </c>
      <c r="G22">
        <v>4</v>
      </c>
      <c r="H22">
        <v>434</v>
      </c>
      <c r="I22">
        <v>5.5164169300235031</v>
      </c>
      <c r="J22" t="s">
        <v>234</v>
      </c>
      <c r="K22" t="s">
        <v>237</v>
      </c>
      <c r="L22" t="s">
        <v>240</v>
      </c>
      <c r="M22">
        <v>1736</v>
      </c>
      <c r="N22" s="10">
        <v>95.76499790520802</v>
      </c>
      <c r="O22" t="str">
        <f>TEXT(Table1[[#This Row],[Date]],"mmmm")</f>
        <v>June</v>
      </c>
      <c r="P22">
        <f>YEAR(Table1[[#This Row],[Date]])</f>
        <v>2024</v>
      </c>
      <c r="Q22" s="5">
        <f>Table1[[#This Row],[Profit Margin (%)]]/100</f>
        <v>5.516416930023503E-2</v>
      </c>
    </row>
    <row r="23" spans="1:17" x14ac:dyDescent="0.3">
      <c r="A23" t="s">
        <v>35</v>
      </c>
      <c r="B23" s="1">
        <v>45414</v>
      </c>
      <c r="C23" t="s">
        <v>215</v>
      </c>
      <c r="D23" t="s">
        <v>221</v>
      </c>
      <c r="E23" t="s">
        <v>226</v>
      </c>
      <c r="F23" t="s">
        <v>228</v>
      </c>
      <c r="G23">
        <v>16</v>
      </c>
      <c r="H23">
        <v>173</v>
      </c>
      <c r="I23">
        <v>15.35165282635092</v>
      </c>
      <c r="J23" t="s">
        <v>233</v>
      </c>
      <c r="K23" t="s">
        <v>237</v>
      </c>
      <c r="L23" t="s">
        <v>238</v>
      </c>
      <c r="M23">
        <v>2768</v>
      </c>
      <c r="N23" s="10">
        <v>424.93375023339343</v>
      </c>
      <c r="O23" t="str">
        <f>TEXT(Table1[[#This Row],[Date]],"mmmm")</f>
        <v>May</v>
      </c>
      <c r="P23">
        <f>YEAR(Table1[[#This Row],[Date]])</f>
        <v>2024</v>
      </c>
      <c r="Q23" s="5">
        <f>Table1[[#This Row],[Profit Margin (%)]]/100</f>
        <v>0.1535165282635092</v>
      </c>
    </row>
    <row r="24" spans="1:17" x14ac:dyDescent="0.3">
      <c r="A24" t="s">
        <v>36</v>
      </c>
      <c r="B24" s="1">
        <v>45524</v>
      </c>
      <c r="C24" t="s">
        <v>216</v>
      </c>
      <c r="D24" t="s">
        <v>218</v>
      </c>
      <c r="E24" t="s">
        <v>226</v>
      </c>
      <c r="F24" t="s">
        <v>231</v>
      </c>
      <c r="G24">
        <v>17</v>
      </c>
      <c r="H24">
        <v>371</v>
      </c>
      <c r="I24">
        <v>6.0905326159990683</v>
      </c>
      <c r="J24" t="s">
        <v>234</v>
      </c>
      <c r="K24" t="s">
        <v>235</v>
      </c>
      <c r="L24" t="s">
        <v>238</v>
      </c>
      <c r="M24">
        <v>6307</v>
      </c>
      <c r="N24" s="10">
        <v>384.12989209106132</v>
      </c>
      <c r="O24" t="str">
        <f>TEXT(Table1[[#This Row],[Date]],"mmmm")</f>
        <v>August</v>
      </c>
      <c r="P24">
        <f>YEAR(Table1[[#This Row],[Date]])</f>
        <v>2024</v>
      </c>
      <c r="Q24" s="5">
        <f>Table1[[#This Row],[Profit Margin (%)]]/100</f>
        <v>6.0905326159990683E-2</v>
      </c>
    </row>
    <row r="25" spans="1:17" x14ac:dyDescent="0.3">
      <c r="A25" t="s">
        <v>37</v>
      </c>
      <c r="B25" s="1">
        <v>45639</v>
      </c>
      <c r="C25" t="s">
        <v>217</v>
      </c>
      <c r="D25" t="s">
        <v>222</v>
      </c>
      <c r="E25" t="s">
        <v>224</v>
      </c>
      <c r="F25" t="s">
        <v>230</v>
      </c>
      <c r="G25">
        <v>14</v>
      </c>
      <c r="H25">
        <v>445</v>
      </c>
      <c r="I25">
        <v>17.079361973949489</v>
      </c>
      <c r="J25" t="s">
        <v>233</v>
      </c>
      <c r="K25" t="s">
        <v>235</v>
      </c>
      <c r="L25" t="s">
        <v>238</v>
      </c>
      <c r="M25">
        <v>6230</v>
      </c>
      <c r="N25" s="10">
        <v>1064.044250977053</v>
      </c>
      <c r="O25" t="str">
        <f>TEXT(Table1[[#This Row],[Date]],"mmmm")</f>
        <v>December</v>
      </c>
      <c r="P25">
        <f>YEAR(Table1[[#This Row],[Date]])</f>
        <v>2024</v>
      </c>
      <c r="Q25" s="5">
        <f>Table1[[#This Row],[Profit Margin (%)]]/100</f>
        <v>0.17079361973949489</v>
      </c>
    </row>
    <row r="26" spans="1:17" x14ac:dyDescent="0.3">
      <c r="A26" t="s">
        <v>38</v>
      </c>
      <c r="B26" s="1">
        <v>45335</v>
      </c>
      <c r="C26" t="s">
        <v>216</v>
      </c>
      <c r="D26" t="s">
        <v>218</v>
      </c>
      <c r="E26" t="s">
        <v>227</v>
      </c>
      <c r="F26" t="s">
        <v>232</v>
      </c>
      <c r="G26">
        <v>20</v>
      </c>
      <c r="H26">
        <v>121</v>
      </c>
      <c r="I26">
        <v>25.506934971433338</v>
      </c>
      <c r="J26" t="s">
        <v>233</v>
      </c>
      <c r="K26" t="s">
        <v>235</v>
      </c>
      <c r="L26" t="s">
        <v>240</v>
      </c>
      <c r="M26">
        <v>2420</v>
      </c>
      <c r="N26" s="10">
        <v>617.26782630868684</v>
      </c>
      <c r="O26" t="str">
        <f>TEXT(Table1[[#This Row],[Date]],"mmmm")</f>
        <v>February</v>
      </c>
      <c r="P26">
        <f>YEAR(Table1[[#This Row],[Date]])</f>
        <v>2024</v>
      </c>
      <c r="Q26" s="5">
        <f>Table1[[#This Row],[Profit Margin (%)]]/100</f>
        <v>0.25506934971433337</v>
      </c>
    </row>
    <row r="27" spans="1:17" x14ac:dyDescent="0.3">
      <c r="A27" t="s">
        <v>39</v>
      </c>
      <c r="B27" s="1">
        <v>45569</v>
      </c>
      <c r="C27" t="s">
        <v>215</v>
      </c>
      <c r="D27" t="s">
        <v>221</v>
      </c>
      <c r="E27" t="s">
        <v>225</v>
      </c>
      <c r="F27" t="s">
        <v>231</v>
      </c>
      <c r="G27">
        <v>9</v>
      </c>
      <c r="H27">
        <v>287</v>
      </c>
      <c r="I27">
        <v>21.084894906602589</v>
      </c>
      <c r="J27" t="s">
        <v>234</v>
      </c>
      <c r="K27" t="s">
        <v>236</v>
      </c>
      <c r="L27" t="s">
        <v>239</v>
      </c>
      <c r="M27">
        <v>2583</v>
      </c>
      <c r="N27" s="10">
        <v>544.62283543754484</v>
      </c>
      <c r="O27" t="str">
        <f>TEXT(Table1[[#This Row],[Date]],"mmmm")</f>
        <v>October</v>
      </c>
      <c r="P27">
        <f>YEAR(Table1[[#This Row],[Date]])</f>
        <v>2024</v>
      </c>
      <c r="Q27" s="5">
        <f>Table1[[#This Row],[Profit Margin (%)]]/100</f>
        <v>0.21084894906602589</v>
      </c>
    </row>
    <row r="28" spans="1:17" x14ac:dyDescent="0.3">
      <c r="A28" t="s">
        <v>40</v>
      </c>
      <c r="B28" s="1">
        <v>45418</v>
      </c>
      <c r="C28" t="s">
        <v>214</v>
      </c>
      <c r="D28" t="s">
        <v>219</v>
      </c>
      <c r="E28" t="s">
        <v>225</v>
      </c>
      <c r="F28" t="s">
        <v>228</v>
      </c>
      <c r="G28">
        <v>16</v>
      </c>
      <c r="H28">
        <v>318</v>
      </c>
      <c r="I28">
        <v>13.496191723722569</v>
      </c>
      <c r="J28" t="s">
        <v>233</v>
      </c>
      <c r="K28" t="s">
        <v>235</v>
      </c>
      <c r="L28" t="s">
        <v>240</v>
      </c>
      <c r="M28">
        <v>5088</v>
      </c>
      <c r="N28" s="10">
        <v>686.68623490300422</v>
      </c>
      <c r="O28" t="str">
        <f>TEXT(Table1[[#This Row],[Date]],"mmmm")</f>
        <v>May</v>
      </c>
      <c r="P28">
        <f>YEAR(Table1[[#This Row],[Date]])</f>
        <v>2024</v>
      </c>
      <c r="Q28" s="5">
        <f>Table1[[#This Row],[Profit Margin (%)]]/100</f>
        <v>0.1349619172372257</v>
      </c>
    </row>
    <row r="29" spans="1:17" x14ac:dyDescent="0.3">
      <c r="A29" t="s">
        <v>41</v>
      </c>
      <c r="B29" s="1">
        <v>45559</v>
      </c>
      <c r="C29" t="s">
        <v>214</v>
      </c>
      <c r="D29" t="s">
        <v>218</v>
      </c>
      <c r="E29" t="s">
        <v>227</v>
      </c>
      <c r="F29" t="s">
        <v>228</v>
      </c>
      <c r="G29">
        <v>14</v>
      </c>
      <c r="H29">
        <v>374</v>
      </c>
      <c r="I29">
        <v>14.83508589972754</v>
      </c>
      <c r="J29" t="s">
        <v>234</v>
      </c>
      <c r="K29" t="s">
        <v>237</v>
      </c>
      <c r="L29" t="s">
        <v>240</v>
      </c>
      <c r="M29">
        <v>5236</v>
      </c>
      <c r="N29" s="10">
        <v>776.76509770973382</v>
      </c>
      <c r="O29" t="str">
        <f>TEXT(Table1[[#This Row],[Date]],"mmmm")</f>
        <v>September</v>
      </c>
      <c r="P29">
        <f>YEAR(Table1[[#This Row],[Date]])</f>
        <v>2024</v>
      </c>
      <c r="Q29" s="5">
        <f>Table1[[#This Row],[Profit Margin (%)]]/100</f>
        <v>0.1483508589972754</v>
      </c>
    </row>
    <row r="30" spans="1:17" x14ac:dyDescent="0.3">
      <c r="A30" t="s">
        <v>42</v>
      </c>
      <c r="B30" s="1">
        <v>45495</v>
      </c>
      <c r="C30" t="s">
        <v>215</v>
      </c>
      <c r="D30" t="s">
        <v>219</v>
      </c>
      <c r="E30" t="s">
        <v>224</v>
      </c>
      <c r="F30" t="s">
        <v>228</v>
      </c>
      <c r="G30">
        <v>19</v>
      </c>
      <c r="H30">
        <v>448</v>
      </c>
      <c r="I30">
        <v>21.44486291117725</v>
      </c>
      <c r="J30" t="s">
        <v>234</v>
      </c>
      <c r="K30" t="s">
        <v>235</v>
      </c>
      <c r="L30" t="s">
        <v>238</v>
      </c>
      <c r="M30">
        <v>8512</v>
      </c>
      <c r="N30" s="10">
        <v>1825.386730999408</v>
      </c>
      <c r="O30" t="str">
        <f>TEXT(Table1[[#This Row],[Date]],"mmmm")</f>
        <v>July</v>
      </c>
      <c r="P30">
        <f>YEAR(Table1[[#This Row],[Date]])</f>
        <v>2024</v>
      </c>
      <c r="Q30" s="5">
        <f>Table1[[#This Row],[Profit Margin (%)]]/100</f>
        <v>0.21444862911177251</v>
      </c>
    </row>
    <row r="31" spans="1:17" x14ac:dyDescent="0.3">
      <c r="A31" t="s">
        <v>43</v>
      </c>
      <c r="B31" s="1">
        <v>45300</v>
      </c>
      <c r="C31" t="s">
        <v>215</v>
      </c>
      <c r="D31" t="s">
        <v>218</v>
      </c>
      <c r="E31" t="s">
        <v>226</v>
      </c>
      <c r="F31" t="s">
        <v>232</v>
      </c>
      <c r="G31">
        <v>4</v>
      </c>
      <c r="H31">
        <v>133</v>
      </c>
      <c r="I31">
        <v>24.604655633034</v>
      </c>
      <c r="J31" t="s">
        <v>233</v>
      </c>
      <c r="K31" t="s">
        <v>237</v>
      </c>
      <c r="L31" t="s">
        <v>239</v>
      </c>
      <c r="M31">
        <v>532</v>
      </c>
      <c r="N31" s="10">
        <v>130.89676796774091</v>
      </c>
      <c r="O31" t="str">
        <f>TEXT(Table1[[#This Row],[Date]],"mmmm")</f>
        <v>January</v>
      </c>
      <c r="P31">
        <f>YEAR(Table1[[#This Row],[Date]])</f>
        <v>2024</v>
      </c>
      <c r="Q31" s="5">
        <f>Table1[[#This Row],[Profit Margin (%)]]/100</f>
        <v>0.24604655633034</v>
      </c>
    </row>
    <row r="32" spans="1:17" x14ac:dyDescent="0.3">
      <c r="A32" t="s">
        <v>44</v>
      </c>
      <c r="B32" s="1">
        <v>45399</v>
      </c>
      <c r="C32" t="s">
        <v>217</v>
      </c>
      <c r="D32" t="s">
        <v>219</v>
      </c>
      <c r="E32" t="s">
        <v>226</v>
      </c>
      <c r="F32" t="s">
        <v>228</v>
      </c>
      <c r="G32">
        <v>8</v>
      </c>
      <c r="H32">
        <v>116</v>
      </c>
      <c r="I32">
        <v>12.97879342519008</v>
      </c>
      <c r="J32" t="s">
        <v>233</v>
      </c>
      <c r="K32" t="s">
        <v>236</v>
      </c>
      <c r="L32" t="s">
        <v>238</v>
      </c>
      <c r="M32">
        <v>928</v>
      </c>
      <c r="N32" s="10">
        <v>120.443202985764</v>
      </c>
      <c r="O32" t="str">
        <f>TEXT(Table1[[#This Row],[Date]],"mmmm")</f>
        <v>April</v>
      </c>
      <c r="P32">
        <f>YEAR(Table1[[#This Row],[Date]])</f>
        <v>2024</v>
      </c>
      <c r="Q32" s="5">
        <f>Table1[[#This Row],[Profit Margin (%)]]/100</f>
        <v>0.1297879342519008</v>
      </c>
    </row>
    <row r="33" spans="1:17" x14ac:dyDescent="0.3">
      <c r="A33" t="s">
        <v>45</v>
      </c>
      <c r="B33" s="1">
        <v>45588</v>
      </c>
      <c r="C33" t="s">
        <v>216</v>
      </c>
      <c r="D33" t="s">
        <v>221</v>
      </c>
      <c r="E33" t="s">
        <v>226</v>
      </c>
      <c r="F33" t="s">
        <v>228</v>
      </c>
      <c r="G33">
        <v>2</v>
      </c>
      <c r="H33">
        <v>234</v>
      </c>
      <c r="I33">
        <v>18.131035161751939</v>
      </c>
      <c r="J33" t="s">
        <v>234</v>
      </c>
      <c r="K33" t="s">
        <v>235</v>
      </c>
      <c r="L33" t="s">
        <v>239</v>
      </c>
      <c r="M33">
        <v>468</v>
      </c>
      <c r="N33" s="10">
        <v>84.853244556999087</v>
      </c>
      <c r="O33" t="str">
        <f>TEXT(Table1[[#This Row],[Date]],"mmmm")</f>
        <v>October</v>
      </c>
      <c r="P33">
        <f>YEAR(Table1[[#This Row],[Date]])</f>
        <v>2024</v>
      </c>
      <c r="Q33" s="5">
        <f>Table1[[#This Row],[Profit Margin (%)]]/100</f>
        <v>0.18131035161751938</v>
      </c>
    </row>
    <row r="34" spans="1:17" x14ac:dyDescent="0.3">
      <c r="A34" t="s">
        <v>46</v>
      </c>
      <c r="B34" s="1">
        <v>45441</v>
      </c>
      <c r="C34" t="s">
        <v>214</v>
      </c>
      <c r="D34" t="s">
        <v>220</v>
      </c>
      <c r="E34" t="s">
        <v>223</v>
      </c>
      <c r="F34" t="s">
        <v>228</v>
      </c>
      <c r="G34">
        <v>12</v>
      </c>
      <c r="H34">
        <v>127</v>
      </c>
      <c r="I34">
        <v>5.117604430769874</v>
      </c>
      <c r="J34" t="s">
        <v>233</v>
      </c>
      <c r="K34" t="s">
        <v>237</v>
      </c>
      <c r="L34" t="s">
        <v>239</v>
      </c>
      <c r="M34">
        <v>1524</v>
      </c>
      <c r="N34" s="10">
        <v>77.992291524932881</v>
      </c>
      <c r="O34" t="str">
        <f>TEXT(Table1[[#This Row],[Date]],"mmmm")</f>
        <v>May</v>
      </c>
      <c r="P34">
        <f>YEAR(Table1[[#This Row],[Date]])</f>
        <v>2024</v>
      </c>
      <c r="Q34" s="5">
        <f>Table1[[#This Row],[Profit Margin (%)]]/100</f>
        <v>5.1176044307698738E-2</v>
      </c>
    </row>
    <row r="35" spans="1:17" x14ac:dyDescent="0.3">
      <c r="A35" t="s">
        <v>47</v>
      </c>
      <c r="B35" s="1">
        <v>45348</v>
      </c>
      <c r="C35" t="s">
        <v>216</v>
      </c>
      <c r="D35" t="s">
        <v>218</v>
      </c>
      <c r="E35" t="s">
        <v>226</v>
      </c>
      <c r="F35" t="s">
        <v>231</v>
      </c>
      <c r="G35">
        <v>15</v>
      </c>
      <c r="H35">
        <v>40</v>
      </c>
      <c r="I35">
        <v>25.547465025277059</v>
      </c>
      <c r="J35" t="s">
        <v>234</v>
      </c>
      <c r="K35" t="s">
        <v>235</v>
      </c>
      <c r="L35" t="s">
        <v>240</v>
      </c>
      <c r="M35">
        <v>600</v>
      </c>
      <c r="N35" s="10">
        <v>153.28479015166241</v>
      </c>
      <c r="O35" t="str">
        <f>TEXT(Table1[[#This Row],[Date]],"mmmm")</f>
        <v>February</v>
      </c>
      <c r="P35">
        <f>YEAR(Table1[[#This Row],[Date]])</f>
        <v>2024</v>
      </c>
      <c r="Q35" s="5">
        <f>Table1[[#This Row],[Profit Margin (%)]]/100</f>
        <v>0.25547465025277061</v>
      </c>
    </row>
    <row r="36" spans="1:17" x14ac:dyDescent="0.3">
      <c r="A36" t="s">
        <v>48</v>
      </c>
      <c r="B36" s="1">
        <v>45472</v>
      </c>
      <c r="C36" t="s">
        <v>217</v>
      </c>
      <c r="D36" t="s">
        <v>220</v>
      </c>
      <c r="E36" t="s">
        <v>226</v>
      </c>
      <c r="F36" t="s">
        <v>228</v>
      </c>
      <c r="G36">
        <v>18</v>
      </c>
      <c r="H36">
        <v>272</v>
      </c>
      <c r="I36">
        <v>12.075750673928709</v>
      </c>
      <c r="J36" t="s">
        <v>233</v>
      </c>
      <c r="K36" t="s">
        <v>237</v>
      </c>
      <c r="L36" t="s">
        <v>238</v>
      </c>
      <c r="M36">
        <v>4896</v>
      </c>
      <c r="N36" s="10">
        <v>591.2287529955496</v>
      </c>
      <c r="O36" t="str">
        <f>TEXT(Table1[[#This Row],[Date]],"mmmm")</f>
        <v>June</v>
      </c>
      <c r="P36">
        <f>YEAR(Table1[[#This Row],[Date]])</f>
        <v>2024</v>
      </c>
      <c r="Q36" s="5">
        <f>Table1[[#This Row],[Profit Margin (%)]]/100</f>
        <v>0.12075750673928709</v>
      </c>
    </row>
    <row r="37" spans="1:17" x14ac:dyDescent="0.3">
      <c r="A37" t="s">
        <v>49</v>
      </c>
      <c r="B37" s="1">
        <v>45399</v>
      </c>
      <c r="C37" t="s">
        <v>214</v>
      </c>
      <c r="D37" t="s">
        <v>220</v>
      </c>
      <c r="E37" t="s">
        <v>226</v>
      </c>
      <c r="F37" t="s">
        <v>228</v>
      </c>
      <c r="G37">
        <v>14</v>
      </c>
      <c r="H37">
        <v>187</v>
      </c>
      <c r="I37">
        <v>21.501236918556309</v>
      </c>
      <c r="J37" t="s">
        <v>233</v>
      </c>
      <c r="K37" t="s">
        <v>235</v>
      </c>
      <c r="L37" t="s">
        <v>240</v>
      </c>
      <c r="M37">
        <v>2618</v>
      </c>
      <c r="N37" s="10">
        <v>562.90238252780409</v>
      </c>
      <c r="O37" t="str">
        <f>TEXT(Table1[[#This Row],[Date]],"mmmm")</f>
        <v>April</v>
      </c>
      <c r="P37">
        <f>YEAR(Table1[[#This Row],[Date]])</f>
        <v>2024</v>
      </c>
      <c r="Q37" s="5">
        <f>Table1[[#This Row],[Profit Margin (%)]]/100</f>
        <v>0.2150123691855631</v>
      </c>
    </row>
    <row r="38" spans="1:17" x14ac:dyDescent="0.3">
      <c r="A38" t="s">
        <v>50</v>
      </c>
      <c r="B38" s="1">
        <v>45310</v>
      </c>
      <c r="C38" t="s">
        <v>215</v>
      </c>
      <c r="D38" t="s">
        <v>221</v>
      </c>
      <c r="E38" t="s">
        <v>225</v>
      </c>
      <c r="F38" t="s">
        <v>230</v>
      </c>
      <c r="G38">
        <v>11</v>
      </c>
      <c r="H38">
        <v>481</v>
      </c>
      <c r="I38">
        <v>13.59690975247843</v>
      </c>
      <c r="J38" t="s">
        <v>233</v>
      </c>
      <c r="K38" t="s">
        <v>237</v>
      </c>
      <c r="L38" t="s">
        <v>239</v>
      </c>
      <c r="M38">
        <v>5291</v>
      </c>
      <c r="N38" s="10">
        <v>719.41249500363369</v>
      </c>
      <c r="O38" t="str">
        <f>TEXT(Table1[[#This Row],[Date]],"mmmm")</f>
        <v>January</v>
      </c>
      <c r="P38">
        <f>YEAR(Table1[[#This Row],[Date]])</f>
        <v>2024</v>
      </c>
      <c r="Q38" s="5">
        <f>Table1[[#This Row],[Profit Margin (%)]]/100</f>
        <v>0.13596909752478431</v>
      </c>
    </row>
    <row r="39" spans="1:17" x14ac:dyDescent="0.3">
      <c r="A39" t="s">
        <v>51</v>
      </c>
      <c r="B39" s="1">
        <v>45394</v>
      </c>
      <c r="C39" t="s">
        <v>216</v>
      </c>
      <c r="D39" t="s">
        <v>221</v>
      </c>
      <c r="E39" t="s">
        <v>225</v>
      </c>
      <c r="F39" t="s">
        <v>231</v>
      </c>
      <c r="G39">
        <v>1</v>
      </c>
      <c r="H39">
        <v>22</v>
      </c>
      <c r="I39">
        <v>8.1484450348143689</v>
      </c>
      <c r="J39" t="s">
        <v>233</v>
      </c>
      <c r="K39" t="s">
        <v>237</v>
      </c>
      <c r="L39" t="s">
        <v>238</v>
      </c>
      <c r="M39">
        <v>22</v>
      </c>
      <c r="N39" s="10">
        <v>1.7926579076591611</v>
      </c>
      <c r="O39" t="str">
        <f>TEXT(Table1[[#This Row],[Date]],"mmmm")</f>
        <v>April</v>
      </c>
      <c r="P39">
        <f>YEAR(Table1[[#This Row],[Date]])</f>
        <v>2024</v>
      </c>
      <c r="Q39" s="5">
        <f>Table1[[#This Row],[Profit Margin (%)]]/100</f>
        <v>8.1484450348143694E-2</v>
      </c>
    </row>
    <row r="40" spans="1:17" x14ac:dyDescent="0.3">
      <c r="A40" t="s">
        <v>52</v>
      </c>
      <c r="B40" s="1">
        <v>45580</v>
      </c>
      <c r="C40" t="s">
        <v>215</v>
      </c>
      <c r="D40" t="s">
        <v>219</v>
      </c>
      <c r="E40" t="s">
        <v>224</v>
      </c>
      <c r="F40" t="s">
        <v>232</v>
      </c>
      <c r="G40">
        <v>9</v>
      </c>
      <c r="H40">
        <v>119</v>
      </c>
      <c r="I40">
        <v>27.040645030251149</v>
      </c>
      <c r="J40" t="s">
        <v>234</v>
      </c>
      <c r="K40" t="s">
        <v>235</v>
      </c>
      <c r="L40" t="s">
        <v>240</v>
      </c>
      <c r="M40">
        <v>1071</v>
      </c>
      <c r="N40" s="10">
        <v>289.60530827398969</v>
      </c>
      <c r="O40" t="str">
        <f>TEXT(Table1[[#This Row],[Date]],"mmmm")</f>
        <v>October</v>
      </c>
      <c r="P40">
        <f>YEAR(Table1[[#This Row],[Date]])</f>
        <v>2024</v>
      </c>
      <c r="Q40" s="5">
        <f>Table1[[#This Row],[Profit Margin (%)]]/100</f>
        <v>0.27040645030251148</v>
      </c>
    </row>
    <row r="41" spans="1:17" x14ac:dyDescent="0.3">
      <c r="A41" t="s">
        <v>53</v>
      </c>
      <c r="B41" s="1">
        <v>45584</v>
      </c>
      <c r="C41" t="s">
        <v>215</v>
      </c>
      <c r="D41" t="s">
        <v>218</v>
      </c>
      <c r="E41" t="s">
        <v>225</v>
      </c>
      <c r="F41" t="s">
        <v>232</v>
      </c>
      <c r="G41">
        <v>6</v>
      </c>
      <c r="H41">
        <v>262</v>
      </c>
      <c r="I41">
        <v>22.567482268510851</v>
      </c>
      <c r="J41" t="s">
        <v>233</v>
      </c>
      <c r="K41" t="s">
        <v>235</v>
      </c>
      <c r="L41" t="s">
        <v>240</v>
      </c>
      <c r="M41">
        <v>1572</v>
      </c>
      <c r="N41" s="10">
        <v>354.76082126099061</v>
      </c>
      <c r="O41" t="str">
        <f>TEXT(Table1[[#This Row],[Date]],"mmmm")</f>
        <v>October</v>
      </c>
      <c r="P41">
        <f>YEAR(Table1[[#This Row],[Date]])</f>
        <v>2024</v>
      </c>
      <c r="Q41" s="5">
        <f>Table1[[#This Row],[Profit Margin (%)]]/100</f>
        <v>0.22567482268510852</v>
      </c>
    </row>
    <row r="42" spans="1:17" x14ac:dyDescent="0.3">
      <c r="A42" t="s">
        <v>54</v>
      </c>
      <c r="B42" s="1">
        <v>45561</v>
      </c>
      <c r="C42" t="s">
        <v>215</v>
      </c>
      <c r="D42" t="s">
        <v>220</v>
      </c>
      <c r="E42" t="s">
        <v>224</v>
      </c>
      <c r="F42" t="s">
        <v>231</v>
      </c>
      <c r="G42">
        <v>15</v>
      </c>
      <c r="H42">
        <v>123</v>
      </c>
      <c r="I42">
        <v>18.849264426979321</v>
      </c>
      <c r="J42" t="s">
        <v>233</v>
      </c>
      <c r="K42" t="s">
        <v>237</v>
      </c>
      <c r="L42" t="s">
        <v>240</v>
      </c>
      <c r="M42">
        <v>1845</v>
      </c>
      <c r="N42" s="10">
        <v>347.76892867776837</v>
      </c>
      <c r="O42" t="str">
        <f>TEXT(Table1[[#This Row],[Date]],"mmmm")</f>
        <v>September</v>
      </c>
      <c r="P42">
        <f>YEAR(Table1[[#This Row],[Date]])</f>
        <v>2024</v>
      </c>
      <c r="Q42" s="5">
        <f>Table1[[#This Row],[Profit Margin (%)]]/100</f>
        <v>0.1884926442697932</v>
      </c>
    </row>
    <row r="43" spans="1:17" x14ac:dyDescent="0.3">
      <c r="A43" t="s">
        <v>55</v>
      </c>
      <c r="B43" s="1">
        <v>45320</v>
      </c>
      <c r="C43" t="s">
        <v>216</v>
      </c>
      <c r="D43" t="s">
        <v>221</v>
      </c>
      <c r="E43" t="s">
        <v>227</v>
      </c>
      <c r="F43" t="s">
        <v>228</v>
      </c>
      <c r="G43">
        <v>12</v>
      </c>
      <c r="H43">
        <v>360</v>
      </c>
      <c r="I43">
        <v>21.579065522705449</v>
      </c>
      <c r="J43" t="s">
        <v>233</v>
      </c>
      <c r="K43" t="s">
        <v>236</v>
      </c>
      <c r="L43" t="s">
        <v>240</v>
      </c>
      <c r="M43">
        <v>4320</v>
      </c>
      <c r="N43" s="10">
        <v>932.21563058087531</v>
      </c>
      <c r="O43" t="str">
        <f>TEXT(Table1[[#This Row],[Date]],"mmmm")</f>
        <v>January</v>
      </c>
      <c r="P43">
        <f>YEAR(Table1[[#This Row],[Date]])</f>
        <v>2024</v>
      </c>
      <c r="Q43" s="5">
        <f>Table1[[#This Row],[Profit Margin (%)]]/100</f>
        <v>0.21579065522705448</v>
      </c>
    </row>
    <row r="44" spans="1:17" x14ac:dyDescent="0.3">
      <c r="A44" t="s">
        <v>56</v>
      </c>
      <c r="B44" s="1">
        <v>45571</v>
      </c>
      <c r="C44" t="s">
        <v>216</v>
      </c>
      <c r="D44" t="s">
        <v>219</v>
      </c>
      <c r="E44" t="s">
        <v>226</v>
      </c>
      <c r="F44" t="s">
        <v>232</v>
      </c>
      <c r="G44">
        <v>20</v>
      </c>
      <c r="H44">
        <v>230</v>
      </c>
      <c r="I44">
        <v>25.884133036233809</v>
      </c>
      <c r="J44" t="s">
        <v>233</v>
      </c>
      <c r="K44" t="s">
        <v>236</v>
      </c>
      <c r="L44" t="s">
        <v>240</v>
      </c>
      <c r="M44">
        <v>4600</v>
      </c>
      <c r="N44" s="10">
        <v>1190.670119666755</v>
      </c>
      <c r="O44" t="str">
        <f>TEXT(Table1[[#This Row],[Date]],"mmmm")</f>
        <v>October</v>
      </c>
      <c r="P44">
        <f>YEAR(Table1[[#This Row],[Date]])</f>
        <v>2024</v>
      </c>
      <c r="Q44" s="5">
        <f>Table1[[#This Row],[Profit Margin (%)]]/100</f>
        <v>0.25884133036233808</v>
      </c>
    </row>
    <row r="45" spans="1:17" x14ac:dyDescent="0.3">
      <c r="A45" t="s">
        <v>57</v>
      </c>
      <c r="B45" s="1">
        <v>45644</v>
      </c>
      <c r="C45" t="s">
        <v>215</v>
      </c>
      <c r="D45" t="s">
        <v>220</v>
      </c>
      <c r="E45" t="s">
        <v>223</v>
      </c>
      <c r="F45" t="s">
        <v>231</v>
      </c>
      <c r="G45">
        <v>14</v>
      </c>
      <c r="H45">
        <v>260</v>
      </c>
      <c r="I45">
        <v>27.24367799568833</v>
      </c>
      <c r="J45" t="s">
        <v>233</v>
      </c>
      <c r="K45" t="s">
        <v>236</v>
      </c>
      <c r="L45" t="s">
        <v>238</v>
      </c>
      <c r="M45">
        <v>3640</v>
      </c>
      <c r="N45" s="10">
        <v>991.6698790430554</v>
      </c>
      <c r="O45" t="str">
        <f>TEXT(Table1[[#This Row],[Date]],"mmmm")</f>
        <v>December</v>
      </c>
      <c r="P45">
        <f>YEAR(Table1[[#This Row],[Date]])</f>
        <v>2024</v>
      </c>
      <c r="Q45" s="5">
        <f>Table1[[#This Row],[Profit Margin (%)]]/100</f>
        <v>0.27243677995688331</v>
      </c>
    </row>
    <row r="46" spans="1:17" x14ac:dyDescent="0.3">
      <c r="A46" t="s">
        <v>58</v>
      </c>
      <c r="B46" s="1">
        <v>45376</v>
      </c>
      <c r="C46" t="s">
        <v>216</v>
      </c>
      <c r="D46" t="s">
        <v>219</v>
      </c>
      <c r="E46" t="s">
        <v>226</v>
      </c>
      <c r="F46" t="s">
        <v>232</v>
      </c>
      <c r="G46">
        <v>16</v>
      </c>
      <c r="H46">
        <v>285</v>
      </c>
      <c r="I46">
        <v>22.33873529602976</v>
      </c>
      <c r="J46" t="s">
        <v>233</v>
      </c>
      <c r="K46" t="s">
        <v>236</v>
      </c>
      <c r="L46" t="s">
        <v>239</v>
      </c>
      <c r="M46">
        <v>4560</v>
      </c>
      <c r="N46" s="10">
        <v>1018.646329498957</v>
      </c>
      <c r="O46" t="str">
        <f>TEXT(Table1[[#This Row],[Date]],"mmmm")</f>
        <v>March</v>
      </c>
      <c r="P46">
        <f>YEAR(Table1[[#This Row],[Date]])</f>
        <v>2024</v>
      </c>
      <c r="Q46" s="5">
        <f>Table1[[#This Row],[Profit Margin (%)]]/100</f>
        <v>0.2233873529602976</v>
      </c>
    </row>
    <row r="47" spans="1:17" x14ac:dyDescent="0.3">
      <c r="A47" t="s">
        <v>59</v>
      </c>
      <c r="B47" s="1">
        <v>45339</v>
      </c>
      <c r="C47" t="s">
        <v>217</v>
      </c>
      <c r="D47" t="s">
        <v>221</v>
      </c>
      <c r="E47" t="s">
        <v>224</v>
      </c>
      <c r="F47" t="s">
        <v>228</v>
      </c>
      <c r="G47">
        <v>8</v>
      </c>
      <c r="H47">
        <v>214</v>
      </c>
      <c r="I47">
        <v>13.885455760457541</v>
      </c>
      <c r="J47" t="s">
        <v>234</v>
      </c>
      <c r="K47" t="s">
        <v>236</v>
      </c>
      <c r="L47" t="s">
        <v>239</v>
      </c>
      <c r="M47">
        <v>1712</v>
      </c>
      <c r="N47" s="10">
        <v>237.7190026190332</v>
      </c>
      <c r="O47" t="str">
        <f>TEXT(Table1[[#This Row],[Date]],"mmmm")</f>
        <v>February</v>
      </c>
      <c r="P47">
        <f>YEAR(Table1[[#This Row],[Date]])</f>
        <v>2024</v>
      </c>
      <c r="Q47" s="5">
        <f>Table1[[#This Row],[Profit Margin (%)]]/100</f>
        <v>0.13885455760457541</v>
      </c>
    </row>
    <row r="48" spans="1:17" x14ac:dyDescent="0.3">
      <c r="A48" t="s">
        <v>60</v>
      </c>
      <c r="B48" s="1">
        <v>45379</v>
      </c>
      <c r="C48" t="s">
        <v>215</v>
      </c>
      <c r="D48" t="s">
        <v>221</v>
      </c>
      <c r="E48" t="s">
        <v>227</v>
      </c>
      <c r="F48" t="s">
        <v>229</v>
      </c>
      <c r="G48">
        <v>20</v>
      </c>
      <c r="H48">
        <v>121</v>
      </c>
      <c r="I48">
        <v>27.80168154556922</v>
      </c>
      <c r="J48" t="s">
        <v>234</v>
      </c>
      <c r="K48" t="s">
        <v>236</v>
      </c>
      <c r="L48" t="s">
        <v>238</v>
      </c>
      <c r="M48">
        <v>2420</v>
      </c>
      <c r="N48" s="10">
        <v>672.8006934027751</v>
      </c>
      <c r="O48" t="str">
        <f>TEXT(Table1[[#This Row],[Date]],"mmmm")</f>
        <v>March</v>
      </c>
      <c r="P48">
        <f>YEAR(Table1[[#This Row],[Date]])</f>
        <v>2024</v>
      </c>
      <c r="Q48" s="5">
        <f>Table1[[#This Row],[Profit Margin (%)]]/100</f>
        <v>0.27801681545569218</v>
      </c>
    </row>
    <row r="49" spans="1:17" x14ac:dyDescent="0.3">
      <c r="A49" t="s">
        <v>61</v>
      </c>
      <c r="B49" s="1">
        <v>45623</v>
      </c>
      <c r="C49" t="s">
        <v>216</v>
      </c>
      <c r="D49" t="s">
        <v>220</v>
      </c>
      <c r="E49" t="s">
        <v>224</v>
      </c>
      <c r="F49" t="s">
        <v>230</v>
      </c>
      <c r="G49">
        <v>7</v>
      </c>
      <c r="H49">
        <v>176</v>
      </c>
      <c r="I49">
        <v>13.789027717700391</v>
      </c>
      <c r="J49" t="s">
        <v>233</v>
      </c>
      <c r="K49" t="s">
        <v>235</v>
      </c>
      <c r="L49" t="s">
        <v>240</v>
      </c>
      <c r="M49">
        <v>1232</v>
      </c>
      <c r="N49" s="10">
        <v>169.8808214820688</v>
      </c>
      <c r="O49" t="str">
        <f>TEXT(Table1[[#This Row],[Date]],"mmmm")</f>
        <v>November</v>
      </c>
      <c r="P49">
        <f>YEAR(Table1[[#This Row],[Date]])</f>
        <v>2024</v>
      </c>
      <c r="Q49" s="5">
        <f>Table1[[#This Row],[Profit Margin (%)]]/100</f>
        <v>0.13789027717700392</v>
      </c>
    </row>
    <row r="50" spans="1:17" x14ac:dyDescent="0.3">
      <c r="A50" t="s">
        <v>62</v>
      </c>
      <c r="B50" s="1">
        <v>45621</v>
      </c>
      <c r="C50" t="s">
        <v>216</v>
      </c>
      <c r="D50" t="s">
        <v>218</v>
      </c>
      <c r="E50" t="s">
        <v>223</v>
      </c>
      <c r="F50" t="s">
        <v>230</v>
      </c>
      <c r="G50">
        <v>11</v>
      </c>
      <c r="H50">
        <v>61</v>
      </c>
      <c r="I50">
        <v>7.017102778589166</v>
      </c>
      <c r="J50" t="s">
        <v>234</v>
      </c>
      <c r="K50" t="s">
        <v>236</v>
      </c>
      <c r="L50" t="s">
        <v>238</v>
      </c>
      <c r="M50">
        <v>671</v>
      </c>
      <c r="N50" s="10">
        <v>47.08475964433331</v>
      </c>
      <c r="O50" t="str">
        <f>TEXT(Table1[[#This Row],[Date]],"mmmm")</f>
        <v>November</v>
      </c>
      <c r="P50">
        <f>YEAR(Table1[[#This Row],[Date]])</f>
        <v>2024</v>
      </c>
      <c r="Q50" s="5">
        <f>Table1[[#This Row],[Profit Margin (%)]]/100</f>
        <v>7.0171027785891654E-2</v>
      </c>
    </row>
    <row r="51" spans="1:17" x14ac:dyDescent="0.3">
      <c r="A51" t="s">
        <v>63</v>
      </c>
      <c r="B51" s="1">
        <v>45325</v>
      </c>
      <c r="C51" t="s">
        <v>216</v>
      </c>
      <c r="D51" t="s">
        <v>218</v>
      </c>
      <c r="E51" t="s">
        <v>224</v>
      </c>
      <c r="F51" t="s">
        <v>228</v>
      </c>
      <c r="G51">
        <v>3</v>
      </c>
      <c r="H51">
        <v>304</v>
      </c>
      <c r="I51">
        <v>16.24558408543837</v>
      </c>
      <c r="J51" t="s">
        <v>233</v>
      </c>
      <c r="K51" t="s">
        <v>235</v>
      </c>
      <c r="L51" t="s">
        <v>239</v>
      </c>
      <c r="M51">
        <v>912</v>
      </c>
      <c r="N51" s="10">
        <v>148.15972685919789</v>
      </c>
      <c r="O51" t="str">
        <f>TEXT(Table1[[#This Row],[Date]],"mmmm")</f>
        <v>February</v>
      </c>
      <c r="P51">
        <f>YEAR(Table1[[#This Row],[Date]])</f>
        <v>2024</v>
      </c>
      <c r="Q51" s="5">
        <f>Table1[[#This Row],[Profit Margin (%)]]/100</f>
        <v>0.16245584085438369</v>
      </c>
    </row>
    <row r="52" spans="1:17" x14ac:dyDescent="0.3">
      <c r="A52" t="s">
        <v>64</v>
      </c>
      <c r="B52" s="1">
        <v>45514</v>
      </c>
      <c r="C52" t="s">
        <v>217</v>
      </c>
      <c r="D52" t="s">
        <v>218</v>
      </c>
      <c r="E52" t="s">
        <v>224</v>
      </c>
      <c r="F52" t="s">
        <v>232</v>
      </c>
      <c r="G52">
        <v>4</v>
      </c>
      <c r="H52">
        <v>43</v>
      </c>
      <c r="I52">
        <v>21.355368890826409</v>
      </c>
      <c r="J52" t="s">
        <v>234</v>
      </c>
      <c r="K52" t="s">
        <v>235</v>
      </c>
      <c r="L52" t="s">
        <v>238</v>
      </c>
      <c r="M52">
        <v>172</v>
      </c>
      <c r="N52" s="10">
        <v>36.731234492221432</v>
      </c>
      <c r="O52" t="str">
        <f>TEXT(Table1[[#This Row],[Date]],"mmmm")</f>
        <v>August</v>
      </c>
      <c r="P52">
        <f>YEAR(Table1[[#This Row],[Date]])</f>
        <v>2024</v>
      </c>
      <c r="Q52" s="5">
        <f>Table1[[#This Row],[Profit Margin (%)]]/100</f>
        <v>0.21355368890826409</v>
      </c>
    </row>
    <row r="53" spans="1:17" x14ac:dyDescent="0.3">
      <c r="A53" t="s">
        <v>65</v>
      </c>
      <c r="B53" s="1">
        <v>45379</v>
      </c>
      <c r="C53" t="s">
        <v>217</v>
      </c>
      <c r="D53" t="s">
        <v>221</v>
      </c>
      <c r="E53" t="s">
        <v>226</v>
      </c>
      <c r="F53" t="s">
        <v>228</v>
      </c>
      <c r="G53">
        <v>7</v>
      </c>
      <c r="H53">
        <v>122</v>
      </c>
      <c r="I53">
        <v>7.5760431738744849</v>
      </c>
      <c r="J53" t="s">
        <v>233</v>
      </c>
      <c r="K53" t="s">
        <v>236</v>
      </c>
      <c r="L53" t="s">
        <v>240</v>
      </c>
      <c r="M53">
        <v>854</v>
      </c>
      <c r="N53" s="10">
        <v>64.6994087048881</v>
      </c>
      <c r="O53" t="str">
        <f>TEXT(Table1[[#This Row],[Date]],"mmmm")</f>
        <v>March</v>
      </c>
      <c r="P53">
        <f>YEAR(Table1[[#This Row],[Date]])</f>
        <v>2024</v>
      </c>
      <c r="Q53" s="5">
        <f>Table1[[#This Row],[Profit Margin (%)]]/100</f>
        <v>7.5760431738744846E-2</v>
      </c>
    </row>
    <row r="54" spans="1:17" x14ac:dyDescent="0.3">
      <c r="A54" t="s">
        <v>66</v>
      </c>
      <c r="B54" s="1">
        <v>45540</v>
      </c>
      <c r="C54" t="s">
        <v>217</v>
      </c>
      <c r="D54" t="s">
        <v>218</v>
      </c>
      <c r="E54" t="s">
        <v>223</v>
      </c>
      <c r="F54" t="s">
        <v>228</v>
      </c>
      <c r="G54">
        <v>20</v>
      </c>
      <c r="H54">
        <v>422</v>
      </c>
      <c r="I54">
        <v>22.7559313531405</v>
      </c>
      <c r="J54" t="s">
        <v>233</v>
      </c>
      <c r="K54" t="s">
        <v>236</v>
      </c>
      <c r="L54" t="s">
        <v>238</v>
      </c>
      <c r="M54">
        <v>8440</v>
      </c>
      <c r="N54" s="10">
        <v>1920.600606205059</v>
      </c>
      <c r="O54" t="str">
        <f>TEXT(Table1[[#This Row],[Date]],"mmmm")</f>
        <v>September</v>
      </c>
      <c r="P54">
        <f>YEAR(Table1[[#This Row],[Date]])</f>
        <v>2024</v>
      </c>
      <c r="Q54" s="5">
        <f>Table1[[#This Row],[Profit Margin (%)]]/100</f>
        <v>0.22755931353140502</v>
      </c>
    </row>
    <row r="55" spans="1:17" x14ac:dyDescent="0.3">
      <c r="A55" t="s">
        <v>67</v>
      </c>
      <c r="B55" s="1">
        <v>45540</v>
      </c>
      <c r="C55" t="s">
        <v>217</v>
      </c>
      <c r="D55" t="s">
        <v>220</v>
      </c>
      <c r="E55" t="s">
        <v>224</v>
      </c>
      <c r="F55" t="s">
        <v>231</v>
      </c>
      <c r="G55">
        <v>15</v>
      </c>
      <c r="H55">
        <v>364</v>
      </c>
      <c r="I55">
        <v>22.255274740138852</v>
      </c>
      <c r="J55" t="s">
        <v>233</v>
      </c>
      <c r="K55" t="s">
        <v>236</v>
      </c>
      <c r="L55" t="s">
        <v>239</v>
      </c>
      <c r="M55">
        <v>5460</v>
      </c>
      <c r="N55" s="10">
        <v>1215.1380008115809</v>
      </c>
      <c r="O55" t="str">
        <f>TEXT(Table1[[#This Row],[Date]],"mmmm")</f>
        <v>September</v>
      </c>
      <c r="P55">
        <f>YEAR(Table1[[#This Row],[Date]])</f>
        <v>2024</v>
      </c>
      <c r="Q55" s="5">
        <f>Table1[[#This Row],[Profit Margin (%)]]/100</f>
        <v>0.22255274740138853</v>
      </c>
    </row>
    <row r="56" spans="1:17" x14ac:dyDescent="0.3">
      <c r="A56" t="s">
        <v>68</v>
      </c>
      <c r="B56" s="1">
        <v>45521</v>
      </c>
      <c r="C56" t="s">
        <v>214</v>
      </c>
      <c r="D56" t="s">
        <v>221</v>
      </c>
      <c r="E56" t="s">
        <v>227</v>
      </c>
      <c r="F56" t="s">
        <v>231</v>
      </c>
      <c r="G56">
        <v>12</v>
      </c>
      <c r="H56">
        <v>246</v>
      </c>
      <c r="I56">
        <v>16.97953653891852</v>
      </c>
      <c r="J56" t="s">
        <v>233</v>
      </c>
      <c r="K56" t="s">
        <v>235</v>
      </c>
      <c r="L56" t="s">
        <v>239</v>
      </c>
      <c r="M56">
        <v>2952</v>
      </c>
      <c r="N56" s="10">
        <v>501.2359186288748</v>
      </c>
      <c r="O56" t="str">
        <f>TEXT(Table1[[#This Row],[Date]],"mmmm")</f>
        <v>August</v>
      </c>
      <c r="P56">
        <f>YEAR(Table1[[#This Row],[Date]])</f>
        <v>2024</v>
      </c>
      <c r="Q56" s="5">
        <f>Table1[[#This Row],[Profit Margin (%)]]/100</f>
        <v>0.16979536538918519</v>
      </c>
    </row>
    <row r="57" spans="1:17" x14ac:dyDescent="0.3">
      <c r="A57" t="s">
        <v>69</v>
      </c>
      <c r="B57" s="1">
        <v>45548</v>
      </c>
      <c r="C57" t="s">
        <v>217</v>
      </c>
      <c r="D57" t="s">
        <v>219</v>
      </c>
      <c r="E57" t="s">
        <v>225</v>
      </c>
      <c r="F57" t="s">
        <v>232</v>
      </c>
      <c r="G57">
        <v>8</v>
      </c>
      <c r="H57">
        <v>36</v>
      </c>
      <c r="I57">
        <v>19.795005354791648</v>
      </c>
      <c r="J57" t="s">
        <v>233</v>
      </c>
      <c r="K57" t="s">
        <v>236</v>
      </c>
      <c r="L57" t="s">
        <v>238</v>
      </c>
      <c r="M57">
        <v>288</v>
      </c>
      <c r="N57" s="10">
        <v>57.009615421799943</v>
      </c>
      <c r="O57" t="str">
        <f>TEXT(Table1[[#This Row],[Date]],"mmmm")</f>
        <v>September</v>
      </c>
      <c r="P57">
        <f>YEAR(Table1[[#This Row],[Date]])</f>
        <v>2024</v>
      </c>
      <c r="Q57" s="5">
        <f>Table1[[#This Row],[Profit Margin (%)]]/100</f>
        <v>0.19795005354791648</v>
      </c>
    </row>
    <row r="58" spans="1:17" x14ac:dyDescent="0.3">
      <c r="A58" t="s">
        <v>70</v>
      </c>
      <c r="B58" s="1">
        <v>45613</v>
      </c>
      <c r="C58" t="s">
        <v>217</v>
      </c>
      <c r="D58" t="s">
        <v>218</v>
      </c>
      <c r="E58" t="s">
        <v>223</v>
      </c>
      <c r="F58" t="s">
        <v>232</v>
      </c>
      <c r="G58">
        <v>20</v>
      </c>
      <c r="H58">
        <v>71</v>
      </c>
      <c r="I58">
        <v>13.30740628549519</v>
      </c>
      <c r="J58" t="s">
        <v>233</v>
      </c>
      <c r="K58" t="s">
        <v>236</v>
      </c>
      <c r="L58" t="s">
        <v>240</v>
      </c>
      <c r="M58">
        <v>1420</v>
      </c>
      <c r="N58" s="10">
        <v>188.96516925403171</v>
      </c>
      <c r="O58" t="str">
        <f>TEXT(Table1[[#This Row],[Date]],"mmmm")</f>
        <v>November</v>
      </c>
      <c r="P58">
        <f>YEAR(Table1[[#This Row],[Date]])</f>
        <v>2024</v>
      </c>
      <c r="Q58" s="5">
        <f>Table1[[#This Row],[Profit Margin (%)]]/100</f>
        <v>0.13307406285495191</v>
      </c>
    </row>
    <row r="59" spans="1:17" x14ac:dyDescent="0.3">
      <c r="A59" t="s">
        <v>71</v>
      </c>
      <c r="B59" s="1">
        <v>45508</v>
      </c>
      <c r="C59" t="s">
        <v>217</v>
      </c>
      <c r="D59" t="s">
        <v>220</v>
      </c>
      <c r="E59" t="s">
        <v>223</v>
      </c>
      <c r="F59" t="s">
        <v>229</v>
      </c>
      <c r="G59">
        <v>8</v>
      </c>
      <c r="H59">
        <v>307</v>
      </c>
      <c r="I59">
        <v>20.612352904231528</v>
      </c>
      <c r="J59" t="s">
        <v>234</v>
      </c>
      <c r="K59" t="s">
        <v>237</v>
      </c>
      <c r="L59" t="s">
        <v>240</v>
      </c>
      <c r="M59">
        <v>2456</v>
      </c>
      <c r="N59" s="10">
        <v>506.23938732792629</v>
      </c>
      <c r="O59" t="str">
        <f>TEXT(Table1[[#This Row],[Date]],"mmmm")</f>
        <v>August</v>
      </c>
      <c r="P59">
        <f>YEAR(Table1[[#This Row],[Date]])</f>
        <v>2024</v>
      </c>
      <c r="Q59" s="5">
        <f>Table1[[#This Row],[Profit Margin (%)]]/100</f>
        <v>0.20612352904231529</v>
      </c>
    </row>
    <row r="60" spans="1:17" x14ac:dyDescent="0.3">
      <c r="A60" t="s">
        <v>72</v>
      </c>
      <c r="B60" s="1">
        <v>45363</v>
      </c>
      <c r="C60" t="s">
        <v>216</v>
      </c>
      <c r="D60" t="s">
        <v>221</v>
      </c>
      <c r="E60" t="s">
        <v>224</v>
      </c>
      <c r="F60" t="s">
        <v>231</v>
      </c>
      <c r="G60">
        <v>3</v>
      </c>
      <c r="H60">
        <v>339</v>
      </c>
      <c r="I60">
        <v>26.13879167784884</v>
      </c>
      <c r="J60" t="s">
        <v>234</v>
      </c>
      <c r="K60" t="s">
        <v>237</v>
      </c>
      <c r="L60" t="s">
        <v>238</v>
      </c>
      <c r="M60">
        <v>1017</v>
      </c>
      <c r="N60" s="10">
        <v>265.83151136372271</v>
      </c>
      <c r="O60" t="str">
        <f>TEXT(Table1[[#This Row],[Date]],"mmmm")</f>
        <v>March</v>
      </c>
      <c r="P60">
        <f>YEAR(Table1[[#This Row],[Date]])</f>
        <v>2024</v>
      </c>
      <c r="Q60" s="5">
        <f>Table1[[#This Row],[Profit Margin (%)]]/100</f>
        <v>0.26138791677848838</v>
      </c>
    </row>
    <row r="61" spans="1:17" x14ac:dyDescent="0.3">
      <c r="A61" t="s">
        <v>73</v>
      </c>
      <c r="B61" s="1">
        <v>45365</v>
      </c>
      <c r="C61" t="s">
        <v>215</v>
      </c>
      <c r="D61" t="s">
        <v>222</v>
      </c>
      <c r="E61" t="s">
        <v>227</v>
      </c>
      <c r="F61" t="s">
        <v>228</v>
      </c>
      <c r="G61">
        <v>11</v>
      </c>
      <c r="H61">
        <v>169</v>
      </c>
      <c r="I61">
        <v>7.8626608528915654</v>
      </c>
      <c r="J61" t="s">
        <v>233</v>
      </c>
      <c r="K61" t="s">
        <v>236</v>
      </c>
      <c r="L61" t="s">
        <v>240</v>
      </c>
      <c r="M61">
        <v>1859</v>
      </c>
      <c r="N61" s="10">
        <v>146.16686525525421</v>
      </c>
      <c r="O61" t="str">
        <f>TEXT(Table1[[#This Row],[Date]],"mmmm")</f>
        <v>March</v>
      </c>
      <c r="P61">
        <f>YEAR(Table1[[#This Row],[Date]])</f>
        <v>2024</v>
      </c>
      <c r="Q61" s="5">
        <f>Table1[[#This Row],[Profit Margin (%)]]/100</f>
        <v>7.8626608528915648E-2</v>
      </c>
    </row>
    <row r="62" spans="1:17" x14ac:dyDescent="0.3">
      <c r="A62" t="s">
        <v>74</v>
      </c>
      <c r="B62" s="1">
        <v>45464</v>
      </c>
      <c r="C62" t="s">
        <v>215</v>
      </c>
      <c r="D62" t="s">
        <v>222</v>
      </c>
      <c r="E62" t="s">
        <v>226</v>
      </c>
      <c r="F62" t="s">
        <v>230</v>
      </c>
      <c r="G62">
        <v>17</v>
      </c>
      <c r="H62">
        <v>351</v>
      </c>
      <c r="I62">
        <v>23.999815797646729</v>
      </c>
      <c r="J62" t="s">
        <v>234</v>
      </c>
      <c r="K62" t="s">
        <v>235</v>
      </c>
      <c r="L62" t="s">
        <v>240</v>
      </c>
      <c r="M62">
        <v>5967</v>
      </c>
      <c r="N62" s="10">
        <v>1432.06900864558</v>
      </c>
      <c r="O62" t="str">
        <f>TEXT(Table1[[#This Row],[Date]],"mmmm")</f>
        <v>June</v>
      </c>
      <c r="P62">
        <f>YEAR(Table1[[#This Row],[Date]])</f>
        <v>2024</v>
      </c>
      <c r="Q62" s="5">
        <f>Table1[[#This Row],[Profit Margin (%)]]/100</f>
        <v>0.23999815797646729</v>
      </c>
    </row>
    <row r="63" spans="1:17" x14ac:dyDescent="0.3">
      <c r="A63" t="s">
        <v>75</v>
      </c>
      <c r="B63" s="1">
        <v>45482</v>
      </c>
      <c r="C63" t="s">
        <v>214</v>
      </c>
      <c r="D63" t="s">
        <v>221</v>
      </c>
      <c r="E63" t="s">
        <v>226</v>
      </c>
      <c r="F63" t="s">
        <v>230</v>
      </c>
      <c r="G63">
        <v>7</v>
      </c>
      <c r="H63">
        <v>271</v>
      </c>
      <c r="I63">
        <v>25.163432574060181</v>
      </c>
      <c r="J63" t="s">
        <v>234</v>
      </c>
      <c r="K63" t="s">
        <v>235</v>
      </c>
      <c r="L63" t="s">
        <v>240</v>
      </c>
      <c r="M63">
        <v>1897</v>
      </c>
      <c r="N63" s="10">
        <v>477.35031592992158</v>
      </c>
      <c r="O63" t="str">
        <f>TEXT(Table1[[#This Row],[Date]],"mmmm")</f>
        <v>July</v>
      </c>
      <c r="P63">
        <f>YEAR(Table1[[#This Row],[Date]])</f>
        <v>2024</v>
      </c>
      <c r="Q63" s="5">
        <f>Table1[[#This Row],[Profit Margin (%)]]/100</f>
        <v>0.25163432574060179</v>
      </c>
    </row>
    <row r="64" spans="1:17" x14ac:dyDescent="0.3">
      <c r="A64" t="s">
        <v>76</v>
      </c>
      <c r="B64" s="1">
        <v>45640</v>
      </c>
      <c r="C64" t="s">
        <v>215</v>
      </c>
      <c r="D64" t="s">
        <v>222</v>
      </c>
      <c r="E64" t="s">
        <v>226</v>
      </c>
      <c r="F64" t="s">
        <v>231</v>
      </c>
      <c r="G64">
        <v>8</v>
      </c>
      <c r="H64">
        <v>83</v>
      </c>
      <c r="I64">
        <v>13.49085377152044</v>
      </c>
      <c r="J64" t="s">
        <v>233</v>
      </c>
      <c r="K64" t="s">
        <v>235</v>
      </c>
      <c r="L64" t="s">
        <v>240</v>
      </c>
      <c r="M64">
        <v>664</v>
      </c>
      <c r="N64" s="10">
        <v>89.579269042895746</v>
      </c>
      <c r="O64" t="str">
        <f>TEXT(Table1[[#This Row],[Date]],"mmmm")</f>
        <v>December</v>
      </c>
      <c r="P64">
        <f>YEAR(Table1[[#This Row],[Date]])</f>
        <v>2024</v>
      </c>
      <c r="Q64" s="5">
        <f>Table1[[#This Row],[Profit Margin (%)]]/100</f>
        <v>0.13490853771520439</v>
      </c>
    </row>
    <row r="65" spans="1:17" x14ac:dyDescent="0.3">
      <c r="A65" t="s">
        <v>77</v>
      </c>
      <c r="B65" s="1">
        <v>45527</v>
      </c>
      <c r="C65" t="s">
        <v>215</v>
      </c>
      <c r="D65" t="s">
        <v>221</v>
      </c>
      <c r="E65" t="s">
        <v>224</v>
      </c>
      <c r="F65" t="s">
        <v>229</v>
      </c>
      <c r="G65">
        <v>8</v>
      </c>
      <c r="H65">
        <v>391</v>
      </c>
      <c r="I65">
        <v>16.304950698847868</v>
      </c>
      <c r="J65" t="s">
        <v>234</v>
      </c>
      <c r="K65" t="s">
        <v>235</v>
      </c>
      <c r="L65" t="s">
        <v>238</v>
      </c>
      <c r="M65">
        <v>3128</v>
      </c>
      <c r="N65" s="10">
        <v>510.01885785996137</v>
      </c>
      <c r="O65" t="str">
        <f>TEXT(Table1[[#This Row],[Date]],"mmmm")</f>
        <v>August</v>
      </c>
      <c r="P65">
        <f>YEAR(Table1[[#This Row],[Date]])</f>
        <v>2024</v>
      </c>
      <c r="Q65" s="5">
        <f>Table1[[#This Row],[Profit Margin (%)]]/100</f>
        <v>0.16304950698847867</v>
      </c>
    </row>
    <row r="66" spans="1:17" x14ac:dyDescent="0.3">
      <c r="A66" t="s">
        <v>78</v>
      </c>
      <c r="B66" s="1">
        <v>45361</v>
      </c>
      <c r="C66" t="s">
        <v>214</v>
      </c>
      <c r="D66" t="s">
        <v>220</v>
      </c>
      <c r="E66" t="s">
        <v>226</v>
      </c>
      <c r="F66" t="s">
        <v>228</v>
      </c>
      <c r="G66">
        <v>2</v>
      </c>
      <c r="H66">
        <v>328</v>
      </c>
      <c r="I66">
        <v>12.390371674025969</v>
      </c>
      <c r="J66" t="s">
        <v>233</v>
      </c>
      <c r="K66" t="s">
        <v>235</v>
      </c>
      <c r="L66" t="s">
        <v>239</v>
      </c>
      <c r="M66">
        <v>656</v>
      </c>
      <c r="N66" s="10">
        <v>81.280838181610363</v>
      </c>
      <c r="O66" t="str">
        <f>TEXT(Table1[[#This Row],[Date]],"mmmm")</f>
        <v>March</v>
      </c>
      <c r="P66">
        <f>YEAR(Table1[[#This Row],[Date]])</f>
        <v>2024</v>
      </c>
      <c r="Q66" s="5">
        <f>Table1[[#This Row],[Profit Margin (%)]]/100</f>
        <v>0.1239037167402597</v>
      </c>
    </row>
    <row r="67" spans="1:17" x14ac:dyDescent="0.3">
      <c r="A67" t="s">
        <v>79</v>
      </c>
      <c r="B67" s="1">
        <v>45647</v>
      </c>
      <c r="C67" t="s">
        <v>214</v>
      </c>
      <c r="D67" t="s">
        <v>219</v>
      </c>
      <c r="E67" t="s">
        <v>223</v>
      </c>
      <c r="F67" t="s">
        <v>228</v>
      </c>
      <c r="G67">
        <v>6</v>
      </c>
      <c r="H67">
        <v>473</v>
      </c>
      <c r="I67">
        <v>19.578367336351771</v>
      </c>
      <c r="J67" t="s">
        <v>233</v>
      </c>
      <c r="K67" t="s">
        <v>237</v>
      </c>
      <c r="L67" t="s">
        <v>240</v>
      </c>
      <c r="M67">
        <v>2838</v>
      </c>
      <c r="N67" s="10">
        <v>555.63406500566339</v>
      </c>
      <c r="O67" t="str">
        <f>TEXT(Table1[[#This Row],[Date]],"mmmm")</f>
        <v>December</v>
      </c>
      <c r="P67">
        <f>YEAR(Table1[[#This Row],[Date]])</f>
        <v>2024</v>
      </c>
      <c r="Q67" s="5">
        <f>Table1[[#This Row],[Profit Margin (%)]]/100</f>
        <v>0.19578367336351771</v>
      </c>
    </row>
    <row r="68" spans="1:17" x14ac:dyDescent="0.3">
      <c r="A68" t="s">
        <v>80</v>
      </c>
      <c r="B68" s="1">
        <v>45609</v>
      </c>
      <c r="C68" t="s">
        <v>217</v>
      </c>
      <c r="D68" t="s">
        <v>222</v>
      </c>
      <c r="E68" t="s">
        <v>223</v>
      </c>
      <c r="F68" t="s">
        <v>231</v>
      </c>
      <c r="G68">
        <v>4</v>
      </c>
      <c r="H68">
        <v>383</v>
      </c>
      <c r="I68">
        <v>29.72463344271409</v>
      </c>
      <c r="J68" t="s">
        <v>233</v>
      </c>
      <c r="K68" t="s">
        <v>235</v>
      </c>
      <c r="L68" t="s">
        <v>240</v>
      </c>
      <c r="M68">
        <v>1532</v>
      </c>
      <c r="N68" s="10">
        <v>455.38138434237982</v>
      </c>
      <c r="O68" t="str">
        <f>TEXT(Table1[[#This Row],[Date]],"mmmm")</f>
        <v>November</v>
      </c>
      <c r="P68">
        <f>YEAR(Table1[[#This Row],[Date]])</f>
        <v>2024</v>
      </c>
      <c r="Q68" s="5">
        <f>Table1[[#This Row],[Profit Margin (%)]]/100</f>
        <v>0.29724633442714088</v>
      </c>
    </row>
    <row r="69" spans="1:17" x14ac:dyDescent="0.3">
      <c r="A69" t="s">
        <v>81</v>
      </c>
      <c r="B69" s="1">
        <v>45324</v>
      </c>
      <c r="C69" t="s">
        <v>217</v>
      </c>
      <c r="D69" t="s">
        <v>222</v>
      </c>
      <c r="E69" t="s">
        <v>225</v>
      </c>
      <c r="F69" t="s">
        <v>230</v>
      </c>
      <c r="G69">
        <v>1</v>
      </c>
      <c r="H69">
        <v>162</v>
      </c>
      <c r="I69">
        <v>21.10251551811421</v>
      </c>
      <c r="J69" t="s">
        <v>233</v>
      </c>
      <c r="K69" t="s">
        <v>237</v>
      </c>
      <c r="L69" t="s">
        <v>239</v>
      </c>
      <c r="M69">
        <v>162</v>
      </c>
      <c r="N69" s="10">
        <v>34.186075139345007</v>
      </c>
      <c r="O69" t="str">
        <f>TEXT(Table1[[#This Row],[Date]],"mmmm")</f>
        <v>February</v>
      </c>
      <c r="P69">
        <f>YEAR(Table1[[#This Row],[Date]])</f>
        <v>2024</v>
      </c>
      <c r="Q69" s="5">
        <f>Table1[[#This Row],[Profit Margin (%)]]/100</f>
        <v>0.21102515518114209</v>
      </c>
    </row>
    <row r="70" spans="1:17" x14ac:dyDescent="0.3">
      <c r="A70" t="s">
        <v>82</v>
      </c>
      <c r="B70" s="1">
        <v>45497</v>
      </c>
      <c r="C70" t="s">
        <v>214</v>
      </c>
      <c r="D70" t="s">
        <v>222</v>
      </c>
      <c r="E70" t="s">
        <v>225</v>
      </c>
      <c r="F70" t="s">
        <v>229</v>
      </c>
      <c r="G70">
        <v>1</v>
      </c>
      <c r="H70">
        <v>417</v>
      </c>
      <c r="I70">
        <v>21.571151269844918</v>
      </c>
      <c r="J70" t="s">
        <v>234</v>
      </c>
      <c r="K70" t="s">
        <v>237</v>
      </c>
      <c r="L70" t="s">
        <v>240</v>
      </c>
      <c r="M70">
        <v>417</v>
      </c>
      <c r="N70" s="10">
        <v>89.951700795253331</v>
      </c>
      <c r="O70" t="str">
        <f>TEXT(Table1[[#This Row],[Date]],"mmmm")</f>
        <v>July</v>
      </c>
      <c r="P70">
        <f>YEAR(Table1[[#This Row],[Date]])</f>
        <v>2024</v>
      </c>
      <c r="Q70" s="5">
        <f>Table1[[#This Row],[Profit Margin (%)]]/100</f>
        <v>0.21571151269844918</v>
      </c>
    </row>
    <row r="71" spans="1:17" x14ac:dyDescent="0.3">
      <c r="A71" t="s">
        <v>83</v>
      </c>
      <c r="B71" s="1">
        <v>45645</v>
      </c>
      <c r="C71" t="s">
        <v>216</v>
      </c>
      <c r="D71" t="s">
        <v>222</v>
      </c>
      <c r="E71" t="s">
        <v>226</v>
      </c>
      <c r="F71" t="s">
        <v>232</v>
      </c>
      <c r="G71">
        <v>5</v>
      </c>
      <c r="H71">
        <v>298</v>
      </c>
      <c r="I71">
        <v>11.99850167000322</v>
      </c>
      <c r="J71" t="s">
        <v>233</v>
      </c>
      <c r="K71" t="s">
        <v>236</v>
      </c>
      <c r="L71" t="s">
        <v>238</v>
      </c>
      <c r="M71">
        <v>1490</v>
      </c>
      <c r="N71" s="10">
        <v>178.77767488304801</v>
      </c>
      <c r="O71" t="str">
        <f>TEXT(Table1[[#This Row],[Date]],"mmmm")</f>
        <v>December</v>
      </c>
      <c r="P71">
        <f>YEAR(Table1[[#This Row],[Date]])</f>
        <v>2024</v>
      </c>
      <c r="Q71" s="5">
        <f>Table1[[#This Row],[Profit Margin (%)]]/100</f>
        <v>0.1199850167000322</v>
      </c>
    </row>
    <row r="72" spans="1:17" x14ac:dyDescent="0.3">
      <c r="A72" t="s">
        <v>84</v>
      </c>
      <c r="B72" s="1">
        <v>45563</v>
      </c>
      <c r="C72" t="s">
        <v>216</v>
      </c>
      <c r="D72" t="s">
        <v>219</v>
      </c>
      <c r="E72" t="s">
        <v>227</v>
      </c>
      <c r="F72" t="s">
        <v>232</v>
      </c>
      <c r="G72">
        <v>13</v>
      </c>
      <c r="H72">
        <v>171</v>
      </c>
      <c r="I72">
        <v>21.907222483206858</v>
      </c>
      <c r="J72" t="s">
        <v>233</v>
      </c>
      <c r="K72" t="s">
        <v>235</v>
      </c>
      <c r="L72" t="s">
        <v>239</v>
      </c>
      <c r="M72">
        <v>2223</v>
      </c>
      <c r="N72" s="10">
        <v>486.99755580168841</v>
      </c>
      <c r="O72" t="str">
        <f>TEXT(Table1[[#This Row],[Date]],"mmmm")</f>
        <v>September</v>
      </c>
      <c r="P72">
        <f>YEAR(Table1[[#This Row],[Date]])</f>
        <v>2024</v>
      </c>
      <c r="Q72" s="5">
        <f>Table1[[#This Row],[Profit Margin (%)]]/100</f>
        <v>0.21907222483206859</v>
      </c>
    </row>
    <row r="73" spans="1:17" x14ac:dyDescent="0.3">
      <c r="A73" t="s">
        <v>85</v>
      </c>
      <c r="B73" s="1">
        <v>45368</v>
      </c>
      <c r="C73" t="s">
        <v>215</v>
      </c>
      <c r="D73" t="s">
        <v>221</v>
      </c>
      <c r="E73" t="s">
        <v>224</v>
      </c>
      <c r="F73" t="s">
        <v>232</v>
      </c>
      <c r="G73">
        <v>14</v>
      </c>
      <c r="H73">
        <v>195</v>
      </c>
      <c r="I73">
        <v>11.83943952930651</v>
      </c>
      <c r="J73" t="s">
        <v>233</v>
      </c>
      <c r="K73" t="s">
        <v>236</v>
      </c>
      <c r="L73" t="s">
        <v>239</v>
      </c>
      <c r="M73">
        <v>2730</v>
      </c>
      <c r="N73" s="10">
        <v>323.2166991500676</v>
      </c>
      <c r="O73" t="str">
        <f>TEXT(Table1[[#This Row],[Date]],"mmmm")</f>
        <v>March</v>
      </c>
      <c r="P73">
        <f>YEAR(Table1[[#This Row],[Date]])</f>
        <v>2024</v>
      </c>
      <c r="Q73" s="5">
        <f>Table1[[#This Row],[Profit Margin (%)]]/100</f>
        <v>0.1183943952930651</v>
      </c>
    </row>
    <row r="74" spans="1:17" x14ac:dyDescent="0.3">
      <c r="A74" t="s">
        <v>86</v>
      </c>
      <c r="B74" s="1">
        <v>45485</v>
      </c>
      <c r="C74" t="s">
        <v>215</v>
      </c>
      <c r="D74" t="s">
        <v>220</v>
      </c>
      <c r="E74" t="s">
        <v>226</v>
      </c>
      <c r="F74" t="s">
        <v>230</v>
      </c>
      <c r="G74">
        <v>20</v>
      </c>
      <c r="H74">
        <v>493</v>
      </c>
      <c r="I74">
        <v>18.968848789340338</v>
      </c>
      <c r="J74" t="s">
        <v>234</v>
      </c>
      <c r="K74" t="s">
        <v>236</v>
      </c>
      <c r="L74" t="s">
        <v>238</v>
      </c>
      <c r="M74">
        <v>9860</v>
      </c>
      <c r="N74" s="10">
        <v>1870.328490628958</v>
      </c>
      <c r="O74" t="str">
        <f>TEXT(Table1[[#This Row],[Date]],"mmmm")</f>
        <v>July</v>
      </c>
      <c r="P74">
        <f>YEAR(Table1[[#This Row],[Date]])</f>
        <v>2024</v>
      </c>
      <c r="Q74" s="5">
        <f>Table1[[#This Row],[Profit Margin (%)]]/100</f>
        <v>0.1896884878934034</v>
      </c>
    </row>
    <row r="75" spans="1:17" x14ac:dyDescent="0.3">
      <c r="A75" t="s">
        <v>87</v>
      </c>
      <c r="B75" s="1">
        <v>45458</v>
      </c>
      <c r="C75" t="s">
        <v>215</v>
      </c>
      <c r="D75" t="s">
        <v>221</v>
      </c>
      <c r="E75" t="s">
        <v>223</v>
      </c>
      <c r="F75" t="s">
        <v>232</v>
      </c>
      <c r="G75">
        <v>8</v>
      </c>
      <c r="H75">
        <v>76</v>
      </c>
      <c r="I75">
        <v>11.6341753844473</v>
      </c>
      <c r="J75" t="s">
        <v>234</v>
      </c>
      <c r="K75" t="s">
        <v>236</v>
      </c>
      <c r="L75" t="s">
        <v>240</v>
      </c>
      <c r="M75">
        <v>608</v>
      </c>
      <c r="N75" s="10">
        <v>70.735786337439592</v>
      </c>
      <c r="O75" t="str">
        <f>TEXT(Table1[[#This Row],[Date]],"mmmm")</f>
        <v>June</v>
      </c>
      <c r="P75">
        <f>YEAR(Table1[[#This Row],[Date]])</f>
        <v>2024</v>
      </c>
      <c r="Q75" s="5">
        <f>Table1[[#This Row],[Profit Margin (%)]]/100</f>
        <v>0.116341753844473</v>
      </c>
    </row>
    <row r="76" spans="1:17" x14ac:dyDescent="0.3">
      <c r="A76" t="s">
        <v>88</v>
      </c>
      <c r="B76" s="1">
        <v>45569</v>
      </c>
      <c r="C76" t="s">
        <v>215</v>
      </c>
      <c r="D76" t="s">
        <v>222</v>
      </c>
      <c r="E76" t="s">
        <v>227</v>
      </c>
      <c r="F76" t="s">
        <v>228</v>
      </c>
      <c r="G76">
        <v>2</v>
      </c>
      <c r="H76">
        <v>13</v>
      </c>
      <c r="I76">
        <v>11.004981452468369</v>
      </c>
      <c r="J76" t="s">
        <v>233</v>
      </c>
      <c r="K76" t="s">
        <v>237</v>
      </c>
      <c r="L76" t="s">
        <v>239</v>
      </c>
      <c r="M76">
        <v>26</v>
      </c>
      <c r="N76" s="10">
        <v>2.8612951776417752</v>
      </c>
      <c r="O76" t="str">
        <f>TEXT(Table1[[#This Row],[Date]],"mmmm")</f>
        <v>October</v>
      </c>
      <c r="P76">
        <f>YEAR(Table1[[#This Row],[Date]])</f>
        <v>2024</v>
      </c>
      <c r="Q76" s="5">
        <f>Table1[[#This Row],[Profit Margin (%)]]/100</f>
        <v>0.1100498145246837</v>
      </c>
    </row>
    <row r="77" spans="1:17" x14ac:dyDescent="0.3">
      <c r="A77" t="s">
        <v>89</v>
      </c>
      <c r="B77" s="1">
        <v>45295</v>
      </c>
      <c r="C77" t="s">
        <v>215</v>
      </c>
      <c r="D77" t="s">
        <v>218</v>
      </c>
      <c r="E77" t="s">
        <v>224</v>
      </c>
      <c r="F77" t="s">
        <v>230</v>
      </c>
      <c r="G77">
        <v>17</v>
      </c>
      <c r="H77">
        <v>302</v>
      </c>
      <c r="I77">
        <v>18.077471007695259</v>
      </c>
      <c r="J77" t="s">
        <v>233</v>
      </c>
      <c r="K77" t="s">
        <v>237</v>
      </c>
      <c r="L77" t="s">
        <v>238</v>
      </c>
      <c r="M77">
        <v>5134</v>
      </c>
      <c r="N77" s="10">
        <v>928.09736153507458</v>
      </c>
      <c r="O77" t="str">
        <f>TEXT(Table1[[#This Row],[Date]],"mmmm")</f>
        <v>January</v>
      </c>
      <c r="P77">
        <f>YEAR(Table1[[#This Row],[Date]])</f>
        <v>2024</v>
      </c>
      <c r="Q77" s="5">
        <f>Table1[[#This Row],[Profit Margin (%)]]/100</f>
        <v>0.18077471007695259</v>
      </c>
    </row>
    <row r="78" spans="1:17" x14ac:dyDescent="0.3">
      <c r="A78" t="s">
        <v>90</v>
      </c>
      <c r="B78" s="1">
        <v>45460</v>
      </c>
      <c r="C78" t="s">
        <v>216</v>
      </c>
      <c r="D78" t="s">
        <v>220</v>
      </c>
      <c r="E78" t="s">
        <v>224</v>
      </c>
      <c r="F78" t="s">
        <v>231</v>
      </c>
      <c r="G78">
        <v>20</v>
      </c>
      <c r="H78">
        <v>367</v>
      </c>
      <c r="I78">
        <v>20.131595105084969</v>
      </c>
      <c r="J78" t="s">
        <v>234</v>
      </c>
      <c r="K78" t="s">
        <v>235</v>
      </c>
      <c r="L78" t="s">
        <v>238</v>
      </c>
      <c r="M78">
        <v>7340</v>
      </c>
      <c r="N78" s="10">
        <v>1477.659080713237</v>
      </c>
      <c r="O78" t="str">
        <f>TEXT(Table1[[#This Row],[Date]],"mmmm")</f>
        <v>June</v>
      </c>
      <c r="P78">
        <f>YEAR(Table1[[#This Row],[Date]])</f>
        <v>2024</v>
      </c>
      <c r="Q78" s="5">
        <f>Table1[[#This Row],[Profit Margin (%)]]/100</f>
        <v>0.20131595105084968</v>
      </c>
    </row>
    <row r="79" spans="1:17" x14ac:dyDescent="0.3">
      <c r="A79" t="s">
        <v>91</v>
      </c>
      <c r="B79" s="1">
        <v>45432</v>
      </c>
      <c r="C79" t="s">
        <v>215</v>
      </c>
      <c r="D79" t="s">
        <v>219</v>
      </c>
      <c r="E79" t="s">
        <v>227</v>
      </c>
      <c r="F79" t="s">
        <v>231</v>
      </c>
      <c r="G79">
        <v>14</v>
      </c>
      <c r="H79">
        <v>369</v>
      </c>
      <c r="I79">
        <v>8.1304872297319477</v>
      </c>
      <c r="J79" t="s">
        <v>233</v>
      </c>
      <c r="K79" t="s">
        <v>236</v>
      </c>
      <c r="L79" t="s">
        <v>239</v>
      </c>
      <c r="M79">
        <v>5166</v>
      </c>
      <c r="N79" s="10">
        <v>420.02097028795242</v>
      </c>
      <c r="O79" t="str">
        <f>TEXT(Table1[[#This Row],[Date]],"mmmm")</f>
        <v>May</v>
      </c>
      <c r="P79">
        <f>YEAR(Table1[[#This Row],[Date]])</f>
        <v>2024</v>
      </c>
      <c r="Q79" s="5">
        <f>Table1[[#This Row],[Profit Margin (%)]]/100</f>
        <v>8.1304872297319475E-2</v>
      </c>
    </row>
    <row r="80" spans="1:17" x14ac:dyDescent="0.3">
      <c r="A80" t="s">
        <v>92</v>
      </c>
      <c r="B80" s="1">
        <v>45369</v>
      </c>
      <c r="C80" t="s">
        <v>216</v>
      </c>
      <c r="D80" t="s">
        <v>218</v>
      </c>
      <c r="E80" t="s">
        <v>224</v>
      </c>
      <c r="F80" t="s">
        <v>228</v>
      </c>
      <c r="G80">
        <v>10</v>
      </c>
      <c r="H80">
        <v>480</v>
      </c>
      <c r="I80">
        <v>7.0837216832406114</v>
      </c>
      <c r="J80" t="s">
        <v>233</v>
      </c>
      <c r="K80" t="s">
        <v>236</v>
      </c>
      <c r="L80" t="s">
        <v>240</v>
      </c>
      <c r="M80">
        <v>4800</v>
      </c>
      <c r="N80" s="10">
        <v>340.01864079554929</v>
      </c>
      <c r="O80" t="str">
        <f>TEXT(Table1[[#This Row],[Date]],"mmmm")</f>
        <v>March</v>
      </c>
      <c r="P80">
        <f>YEAR(Table1[[#This Row],[Date]])</f>
        <v>2024</v>
      </c>
      <c r="Q80" s="5">
        <f>Table1[[#This Row],[Profit Margin (%)]]/100</f>
        <v>7.0837216832406111E-2</v>
      </c>
    </row>
    <row r="81" spans="1:17" x14ac:dyDescent="0.3">
      <c r="A81" t="s">
        <v>93</v>
      </c>
      <c r="B81" s="1">
        <v>45373</v>
      </c>
      <c r="C81" t="s">
        <v>216</v>
      </c>
      <c r="D81" t="s">
        <v>219</v>
      </c>
      <c r="E81" t="s">
        <v>224</v>
      </c>
      <c r="F81" t="s">
        <v>231</v>
      </c>
      <c r="G81">
        <v>16</v>
      </c>
      <c r="H81">
        <v>11</v>
      </c>
      <c r="I81">
        <v>26.836721442049651</v>
      </c>
      <c r="J81" t="s">
        <v>234</v>
      </c>
      <c r="K81" t="s">
        <v>237</v>
      </c>
      <c r="L81" t="s">
        <v>240</v>
      </c>
      <c r="M81">
        <v>176</v>
      </c>
      <c r="N81" s="10">
        <v>47.232629738007383</v>
      </c>
      <c r="O81" t="str">
        <f>TEXT(Table1[[#This Row],[Date]],"mmmm")</f>
        <v>March</v>
      </c>
      <c r="P81">
        <f>YEAR(Table1[[#This Row],[Date]])</f>
        <v>2024</v>
      </c>
      <c r="Q81" s="5">
        <f>Table1[[#This Row],[Profit Margin (%)]]/100</f>
        <v>0.26836721442049649</v>
      </c>
    </row>
    <row r="82" spans="1:17" x14ac:dyDescent="0.3">
      <c r="A82" t="s">
        <v>94</v>
      </c>
      <c r="B82" s="1">
        <v>45552</v>
      </c>
      <c r="C82" t="s">
        <v>215</v>
      </c>
      <c r="D82" t="s">
        <v>219</v>
      </c>
      <c r="E82" t="s">
        <v>224</v>
      </c>
      <c r="F82" t="s">
        <v>232</v>
      </c>
      <c r="G82">
        <v>15</v>
      </c>
      <c r="H82">
        <v>104</v>
      </c>
      <c r="I82">
        <v>20.962310845268579</v>
      </c>
      <c r="J82" t="s">
        <v>233</v>
      </c>
      <c r="K82" t="s">
        <v>235</v>
      </c>
      <c r="L82" t="s">
        <v>240</v>
      </c>
      <c r="M82">
        <v>1560</v>
      </c>
      <c r="N82" s="10">
        <v>327.01204918618981</v>
      </c>
      <c r="O82" t="str">
        <f>TEXT(Table1[[#This Row],[Date]],"mmmm")</f>
        <v>September</v>
      </c>
      <c r="P82">
        <f>YEAR(Table1[[#This Row],[Date]])</f>
        <v>2024</v>
      </c>
      <c r="Q82" s="5">
        <f>Table1[[#This Row],[Profit Margin (%)]]/100</f>
        <v>0.20962310845268578</v>
      </c>
    </row>
    <row r="83" spans="1:17" x14ac:dyDescent="0.3">
      <c r="A83" t="s">
        <v>95</v>
      </c>
      <c r="B83" s="1">
        <v>45311</v>
      </c>
      <c r="C83" t="s">
        <v>214</v>
      </c>
      <c r="D83" t="s">
        <v>222</v>
      </c>
      <c r="E83" t="s">
        <v>227</v>
      </c>
      <c r="F83" t="s">
        <v>231</v>
      </c>
      <c r="G83">
        <v>19</v>
      </c>
      <c r="H83">
        <v>27</v>
      </c>
      <c r="I83">
        <v>24.84189807536556</v>
      </c>
      <c r="J83" t="s">
        <v>234</v>
      </c>
      <c r="K83" t="s">
        <v>237</v>
      </c>
      <c r="L83" t="s">
        <v>238</v>
      </c>
      <c r="M83">
        <v>513</v>
      </c>
      <c r="N83" s="10">
        <v>127.43893712662531</v>
      </c>
      <c r="O83" t="str">
        <f>TEXT(Table1[[#This Row],[Date]],"mmmm")</f>
        <v>January</v>
      </c>
      <c r="P83">
        <f>YEAR(Table1[[#This Row],[Date]])</f>
        <v>2024</v>
      </c>
      <c r="Q83" s="5">
        <f>Table1[[#This Row],[Profit Margin (%)]]/100</f>
        <v>0.24841898075365559</v>
      </c>
    </row>
    <row r="84" spans="1:17" x14ac:dyDescent="0.3">
      <c r="A84" t="s">
        <v>96</v>
      </c>
      <c r="B84" s="1">
        <v>45616</v>
      </c>
      <c r="C84" t="s">
        <v>216</v>
      </c>
      <c r="D84" t="s">
        <v>218</v>
      </c>
      <c r="E84" t="s">
        <v>223</v>
      </c>
      <c r="F84" t="s">
        <v>228</v>
      </c>
      <c r="G84">
        <v>2</v>
      </c>
      <c r="H84">
        <v>363</v>
      </c>
      <c r="I84">
        <v>19.020372409964949</v>
      </c>
      <c r="J84" t="s">
        <v>234</v>
      </c>
      <c r="K84" t="s">
        <v>236</v>
      </c>
      <c r="L84" t="s">
        <v>240</v>
      </c>
      <c r="M84">
        <v>726</v>
      </c>
      <c r="N84" s="10">
        <v>138.08790369634551</v>
      </c>
      <c r="O84" t="str">
        <f>TEXT(Table1[[#This Row],[Date]],"mmmm")</f>
        <v>November</v>
      </c>
      <c r="P84">
        <f>YEAR(Table1[[#This Row],[Date]])</f>
        <v>2024</v>
      </c>
      <c r="Q84" s="5">
        <f>Table1[[#This Row],[Profit Margin (%)]]/100</f>
        <v>0.1902037240996495</v>
      </c>
    </row>
    <row r="85" spans="1:17" x14ac:dyDescent="0.3">
      <c r="A85" t="s">
        <v>97</v>
      </c>
      <c r="B85" s="1">
        <v>45374</v>
      </c>
      <c r="C85" t="s">
        <v>216</v>
      </c>
      <c r="D85" t="s">
        <v>219</v>
      </c>
      <c r="E85" t="s">
        <v>226</v>
      </c>
      <c r="F85" t="s">
        <v>232</v>
      </c>
      <c r="G85">
        <v>7</v>
      </c>
      <c r="H85">
        <v>168</v>
      </c>
      <c r="I85">
        <v>26.149147390304421</v>
      </c>
      <c r="J85" t="s">
        <v>234</v>
      </c>
      <c r="K85" t="s">
        <v>236</v>
      </c>
      <c r="L85" t="s">
        <v>240</v>
      </c>
      <c r="M85">
        <v>1176</v>
      </c>
      <c r="N85" s="10">
        <v>307.51397330997997</v>
      </c>
      <c r="O85" t="str">
        <f>TEXT(Table1[[#This Row],[Date]],"mmmm")</f>
        <v>March</v>
      </c>
      <c r="P85">
        <f>YEAR(Table1[[#This Row],[Date]])</f>
        <v>2024</v>
      </c>
      <c r="Q85" s="5">
        <f>Table1[[#This Row],[Profit Margin (%)]]/100</f>
        <v>0.26149147390304422</v>
      </c>
    </row>
    <row r="86" spans="1:17" x14ac:dyDescent="0.3">
      <c r="A86" t="s">
        <v>98</v>
      </c>
      <c r="B86" s="1">
        <v>45457</v>
      </c>
      <c r="C86" t="s">
        <v>214</v>
      </c>
      <c r="D86" t="s">
        <v>220</v>
      </c>
      <c r="E86" t="s">
        <v>225</v>
      </c>
      <c r="F86" t="s">
        <v>231</v>
      </c>
      <c r="G86">
        <v>15</v>
      </c>
      <c r="H86">
        <v>68</v>
      </c>
      <c r="I86">
        <v>16.15138188071592</v>
      </c>
      <c r="J86" t="s">
        <v>233</v>
      </c>
      <c r="K86" t="s">
        <v>237</v>
      </c>
      <c r="L86" t="s">
        <v>238</v>
      </c>
      <c r="M86">
        <v>1020</v>
      </c>
      <c r="N86" s="10">
        <v>164.74409518330239</v>
      </c>
      <c r="O86" t="str">
        <f>TEXT(Table1[[#This Row],[Date]],"mmmm")</f>
        <v>June</v>
      </c>
      <c r="P86">
        <f>YEAR(Table1[[#This Row],[Date]])</f>
        <v>2024</v>
      </c>
      <c r="Q86" s="5">
        <f>Table1[[#This Row],[Profit Margin (%)]]/100</f>
        <v>0.1615138188071592</v>
      </c>
    </row>
    <row r="87" spans="1:17" x14ac:dyDescent="0.3">
      <c r="A87" t="s">
        <v>99</v>
      </c>
      <c r="B87" s="1">
        <v>45334</v>
      </c>
      <c r="C87" t="s">
        <v>217</v>
      </c>
      <c r="D87" t="s">
        <v>222</v>
      </c>
      <c r="E87" t="s">
        <v>223</v>
      </c>
      <c r="F87" t="s">
        <v>228</v>
      </c>
      <c r="G87">
        <v>9</v>
      </c>
      <c r="H87">
        <v>22</v>
      </c>
      <c r="I87">
        <v>28.240375346268429</v>
      </c>
      <c r="J87" t="s">
        <v>234</v>
      </c>
      <c r="K87" t="s">
        <v>237</v>
      </c>
      <c r="L87" t="s">
        <v>238</v>
      </c>
      <c r="M87">
        <v>198</v>
      </c>
      <c r="N87" s="10">
        <v>55.915943185611489</v>
      </c>
      <c r="O87" t="str">
        <f>TEXT(Table1[[#This Row],[Date]],"mmmm")</f>
        <v>February</v>
      </c>
      <c r="P87">
        <f>YEAR(Table1[[#This Row],[Date]])</f>
        <v>2024</v>
      </c>
      <c r="Q87" s="5">
        <f>Table1[[#This Row],[Profit Margin (%)]]/100</f>
        <v>0.28240375346268431</v>
      </c>
    </row>
    <row r="88" spans="1:17" x14ac:dyDescent="0.3">
      <c r="A88" t="s">
        <v>100</v>
      </c>
      <c r="B88" s="1">
        <v>45457</v>
      </c>
      <c r="C88" t="s">
        <v>215</v>
      </c>
      <c r="D88" t="s">
        <v>221</v>
      </c>
      <c r="E88" t="s">
        <v>226</v>
      </c>
      <c r="F88" t="s">
        <v>229</v>
      </c>
      <c r="G88">
        <v>14</v>
      </c>
      <c r="H88">
        <v>496</v>
      </c>
      <c r="I88">
        <v>16.143486938424161</v>
      </c>
      <c r="J88" t="s">
        <v>233</v>
      </c>
      <c r="K88" t="s">
        <v>237</v>
      </c>
      <c r="L88" t="s">
        <v>238</v>
      </c>
      <c r="M88">
        <v>6944</v>
      </c>
      <c r="N88" s="10">
        <v>1121.0037330041739</v>
      </c>
      <c r="O88" t="str">
        <f>TEXT(Table1[[#This Row],[Date]],"mmmm")</f>
        <v>June</v>
      </c>
      <c r="P88">
        <f>YEAR(Table1[[#This Row],[Date]])</f>
        <v>2024</v>
      </c>
      <c r="Q88" s="5">
        <f>Table1[[#This Row],[Profit Margin (%)]]/100</f>
        <v>0.16143486938424162</v>
      </c>
    </row>
    <row r="89" spans="1:17" x14ac:dyDescent="0.3">
      <c r="A89" t="s">
        <v>101</v>
      </c>
      <c r="B89" s="1">
        <v>45382</v>
      </c>
      <c r="C89" t="s">
        <v>216</v>
      </c>
      <c r="D89" t="s">
        <v>219</v>
      </c>
      <c r="E89" t="s">
        <v>223</v>
      </c>
      <c r="F89" t="s">
        <v>230</v>
      </c>
      <c r="G89">
        <v>8</v>
      </c>
      <c r="H89">
        <v>204</v>
      </c>
      <c r="I89">
        <v>23.063867928543381</v>
      </c>
      <c r="J89" t="s">
        <v>234</v>
      </c>
      <c r="K89" t="s">
        <v>237</v>
      </c>
      <c r="L89" t="s">
        <v>238</v>
      </c>
      <c r="M89">
        <v>1632</v>
      </c>
      <c r="N89" s="10">
        <v>376.40232459382793</v>
      </c>
      <c r="O89" t="str">
        <f>TEXT(Table1[[#This Row],[Date]],"mmmm")</f>
        <v>March</v>
      </c>
      <c r="P89">
        <f>YEAR(Table1[[#This Row],[Date]])</f>
        <v>2024</v>
      </c>
      <c r="Q89" s="5">
        <f>Table1[[#This Row],[Profit Margin (%)]]/100</f>
        <v>0.2306386792854338</v>
      </c>
    </row>
    <row r="90" spans="1:17" x14ac:dyDescent="0.3">
      <c r="A90" t="s">
        <v>102</v>
      </c>
      <c r="B90" s="1">
        <v>45362</v>
      </c>
      <c r="C90" t="s">
        <v>215</v>
      </c>
      <c r="D90" t="s">
        <v>219</v>
      </c>
      <c r="E90" t="s">
        <v>223</v>
      </c>
      <c r="F90" t="s">
        <v>228</v>
      </c>
      <c r="G90">
        <v>12</v>
      </c>
      <c r="H90">
        <v>325</v>
      </c>
      <c r="I90">
        <v>18.531419697269708</v>
      </c>
      <c r="J90" t="s">
        <v>234</v>
      </c>
      <c r="K90" t="s">
        <v>236</v>
      </c>
      <c r="L90" t="s">
        <v>239</v>
      </c>
      <c r="M90">
        <v>3900</v>
      </c>
      <c r="N90" s="10">
        <v>722.72536819351876</v>
      </c>
      <c r="O90" t="str">
        <f>TEXT(Table1[[#This Row],[Date]],"mmmm")</f>
        <v>March</v>
      </c>
      <c r="P90">
        <f>YEAR(Table1[[#This Row],[Date]])</f>
        <v>2024</v>
      </c>
      <c r="Q90" s="5">
        <f>Table1[[#This Row],[Profit Margin (%)]]/100</f>
        <v>0.18531419697269708</v>
      </c>
    </row>
    <row r="91" spans="1:17" x14ac:dyDescent="0.3">
      <c r="A91" t="s">
        <v>103</v>
      </c>
      <c r="B91" s="1">
        <v>45517</v>
      </c>
      <c r="C91" t="s">
        <v>217</v>
      </c>
      <c r="D91" t="s">
        <v>218</v>
      </c>
      <c r="E91" t="s">
        <v>225</v>
      </c>
      <c r="F91" t="s">
        <v>231</v>
      </c>
      <c r="G91">
        <v>9</v>
      </c>
      <c r="H91">
        <v>35</v>
      </c>
      <c r="I91">
        <v>11.46180981528622</v>
      </c>
      <c r="J91" t="s">
        <v>233</v>
      </c>
      <c r="K91" t="s">
        <v>236</v>
      </c>
      <c r="L91" t="s">
        <v>238</v>
      </c>
      <c r="M91">
        <v>315</v>
      </c>
      <c r="N91" s="10">
        <v>36.104700918151593</v>
      </c>
      <c r="O91" t="str">
        <f>TEXT(Table1[[#This Row],[Date]],"mmmm")</f>
        <v>August</v>
      </c>
      <c r="P91">
        <f>YEAR(Table1[[#This Row],[Date]])</f>
        <v>2024</v>
      </c>
      <c r="Q91" s="5">
        <f>Table1[[#This Row],[Profit Margin (%)]]/100</f>
        <v>0.1146180981528622</v>
      </c>
    </row>
    <row r="92" spans="1:17" x14ac:dyDescent="0.3">
      <c r="A92" t="s">
        <v>104</v>
      </c>
      <c r="B92" s="1">
        <v>45477</v>
      </c>
      <c r="C92" t="s">
        <v>215</v>
      </c>
      <c r="D92" t="s">
        <v>220</v>
      </c>
      <c r="E92" t="s">
        <v>223</v>
      </c>
      <c r="F92" t="s">
        <v>230</v>
      </c>
      <c r="G92">
        <v>6</v>
      </c>
      <c r="H92">
        <v>355</v>
      </c>
      <c r="I92">
        <v>20.428934119331519</v>
      </c>
      <c r="J92" t="s">
        <v>234</v>
      </c>
      <c r="K92" t="s">
        <v>236</v>
      </c>
      <c r="L92" t="s">
        <v>238</v>
      </c>
      <c r="M92">
        <v>2130</v>
      </c>
      <c r="N92" s="10">
        <v>435.13629674176133</v>
      </c>
      <c r="O92" t="str">
        <f>TEXT(Table1[[#This Row],[Date]],"mmmm")</f>
        <v>July</v>
      </c>
      <c r="P92">
        <f>YEAR(Table1[[#This Row],[Date]])</f>
        <v>2024</v>
      </c>
      <c r="Q92" s="5">
        <f>Table1[[#This Row],[Profit Margin (%)]]/100</f>
        <v>0.20428934119331518</v>
      </c>
    </row>
    <row r="93" spans="1:17" x14ac:dyDescent="0.3">
      <c r="A93" t="s">
        <v>105</v>
      </c>
      <c r="B93" s="1">
        <v>45313</v>
      </c>
      <c r="C93" t="s">
        <v>214</v>
      </c>
      <c r="D93" t="s">
        <v>221</v>
      </c>
      <c r="E93" t="s">
        <v>226</v>
      </c>
      <c r="F93" t="s">
        <v>232</v>
      </c>
      <c r="G93">
        <v>15</v>
      </c>
      <c r="H93">
        <v>242</v>
      </c>
      <c r="I93">
        <v>27.183415886375009</v>
      </c>
      <c r="J93" t="s">
        <v>234</v>
      </c>
      <c r="K93" t="s">
        <v>235</v>
      </c>
      <c r="L93" t="s">
        <v>238</v>
      </c>
      <c r="M93">
        <v>3630</v>
      </c>
      <c r="N93" s="10">
        <v>986.75799667541287</v>
      </c>
      <c r="O93" t="str">
        <f>TEXT(Table1[[#This Row],[Date]],"mmmm")</f>
        <v>January</v>
      </c>
      <c r="P93">
        <f>YEAR(Table1[[#This Row],[Date]])</f>
        <v>2024</v>
      </c>
      <c r="Q93" s="5">
        <f>Table1[[#This Row],[Profit Margin (%)]]/100</f>
        <v>0.27183415886375006</v>
      </c>
    </row>
    <row r="94" spans="1:17" x14ac:dyDescent="0.3">
      <c r="A94" t="s">
        <v>106</v>
      </c>
      <c r="B94" s="1">
        <v>45364</v>
      </c>
      <c r="C94" t="s">
        <v>216</v>
      </c>
      <c r="D94" t="s">
        <v>220</v>
      </c>
      <c r="E94" t="s">
        <v>227</v>
      </c>
      <c r="F94" t="s">
        <v>228</v>
      </c>
      <c r="G94">
        <v>4</v>
      </c>
      <c r="H94">
        <v>202</v>
      </c>
      <c r="I94">
        <v>22.740227198231992</v>
      </c>
      <c r="J94" t="s">
        <v>233</v>
      </c>
      <c r="K94" t="s">
        <v>237</v>
      </c>
      <c r="L94" t="s">
        <v>239</v>
      </c>
      <c r="M94">
        <v>808</v>
      </c>
      <c r="N94" s="10">
        <v>183.7410357617145</v>
      </c>
      <c r="O94" t="str">
        <f>TEXT(Table1[[#This Row],[Date]],"mmmm")</f>
        <v>March</v>
      </c>
      <c r="P94">
        <f>YEAR(Table1[[#This Row],[Date]])</f>
        <v>2024</v>
      </c>
      <c r="Q94" s="5">
        <f>Table1[[#This Row],[Profit Margin (%)]]/100</f>
        <v>0.22740227198231991</v>
      </c>
    </row>
    <row r="95" spans="1:17" x14ac:dyDescent="0.3">
      <c r="A95" t="s">
        <v>107</v>
      </c>
      <c r="B95" s="1">
        <v>45485</v>
      </c>
      <c r="C95" t="s">
        <v>215</v>
      </c>
      <c r="D95" t="s">
        <v>221</v>
      </c>
      <c r="E95" t="s">
        <v>223</v>
      </c>
      <c r="F95" t="s">
        <v>230</v>
      </c>
      <c r="G95">
        <v>11</v>
      </c>
      <c r="H95">
        <v>173</v>
      </c>
      <c r="I95">
        <v>22.421506309458248</v>
      </c>
      <c r="J95" t="s">
        <v>234</v>
      </c>
      <c r="K95" t="s">
        <v>237</v>
      </c>
      <c r="L95" t="s">
        <v>238</v>
      </c>
      <c r="M95">
        <v>1903</v>
      </c>
      <c r="N95" s="10">
        <v>426.68126506899063</v>
      </c>
      <c r="O95" t="str">
        <f>TEXT(Table1[[#This Row],[Date]],"mmmm")</f>
        <v>July</v>
      </c>
      <c r="P95">
        <f>YEAR(Table1[[#This Row],[Date]])</f>
        <v>2024</v>
      </c>
      <c r="Q95" s="5">
        <f>Table1[[#This Row],[Profit Margin (%)]]/100</f>
        <v>0.22421506309458247</v>
      </c>
    </row>
    <row r="96" spans="1:17" x14ac:dyDescent="0.3">
      <c r="A96" t="s">
        <v>108</v>
      </c>
      <c r="B96" s="1">
        <v>45598</v>
      </c>
      <c r="C96" t="s">
        <v>215</v>
      </c>
      <c r="D96" t="s">
        <v>219</v>
      </c>
      <c r="E96" t="s">
        <v>227</v>
      </c>
      <c r="F96" t="s">
        <v>229</v>
      </c>
      <c r="G96">
        <v>1</v>
      </c>
      <c r="H96">
        <v>226</v>
      </c>
      <c r="I96">
        <v>14.489511104592211</v>
      </c>
      <c r="J96" t="s">
        <v>234</v>
      </c>
      <c r="K96" t="s">
        <v>236</v>
      </c>
      <c r="L96" t="s">
        <v>240</v>
      </c>
      <c r="M96">
        <v>226</v>
      </c>
      <c r="N96" s="10">
        <v>32.746295096378383</v>
      </c>
      <c r="O96" t="str">
        <f>TEXT(Table1[[#This Row],[Date]],"mmmm")</f>
        <v>November</v>
      </c>
      <c r="P96">
        <f>YEAR(Table1[[#This Row],[Date]])</f>
        <v>2024</v>
      </c>
      <c r="Q96" s="5">
        <f>Table1[[#This Row],[Profit Margin (%)]]/100</f>
        <v>0.14489511104592212</v>
      </c>
    </row>
    <row r="97" spans="1:17" x14ac:dyDescent="0.3">
      <c r="A97" t="s">
        <v>109</v>
      </c>
      <c r="B97" s="1">
        <v>45460</v>
      </c>
      <c r="C97" t="s">
        <v>214</v>
      </c>
      <c r="D97" t="s">
        <v>218</v>
      </c>
      <c r="E97" t="s">
        <v>227</v>
      </c>
      <c r="F97" t="s">
        <v>229</v>
      </c>
      <c r="G97">
        <v>1</v>
      </c>
      <c r="H97">
        <v>305</v>
      </c>
      <c r="I97">
        <v>26.557341425075851</v>
      </c>
      <c r="J97" t="s">
        <v>233</v>
      </c>
      <c r="K97" t="s">
        <v>235</v>
      </c>
      <c r="L97" t="s">
        <v>240</v>
      </c>
      <c r="M97">
        <v>305</v>
      </c>
      <c r="N97" s="10">
        <v>80.999891346481334</v>
      </c>
      <c r="O97" t="str">
        <f>TEXT(Table1[[#This Row],[Date]],"mmmm")</f>
        <v>June</v>
      </c>
      <c r="P97">
        <f>YEAR(Table1[[#This Row],[Date]])</f>
        <v>2024</v>
      </c>
      <c r="Q97" s="5">
        <f>Table1[[#This Row],[Profit Margin (%)]]/100</f>
        <v>0.26557341425075853</v>
      </c>
    </row>
    <row r="98" spans="1:17" x14ac:dyDescent="0.3">
      <c r="A98" t="s">
        <v>110</v>
      </c>
      <c r="B98" s="1">
        <v>45322</v>
      </c>
      <c r="C98" t="s">
        <v>214</v>
      </c>
      <c r="D98" t="s">
        <v>221</v>
      </c>
      <c r="E98" t="s">
        <v>225</v>
      </c>
      <c r="F98" t="s">
        <v>229</v>
      </c>
      <c r="G98">
        <v>8</v>
      </c>
      <c r="H98">
        <v>113</v>
      </c>
      <c r="I98">
        <v>26.51402164846138</v>
      </c>
      <c r="J98" t="s">
        <v>233</v>
      </c>
      <c r="K98" t="s">
        <v>235</v>
      </c>
      <c r="L98" t="s">
        <v>238</v>
      </c>
      <c r="M98">
        <v>904</v>
      </c>
      <c r="N98" s="10">
        <v>239.68675570209089</v>
      </c>
      <c r="O98" t="str">
        <f>TEXT(Table1[[#This Row],[Date]],"mmmm")</f>
        <v>January</v>
      </c>
      <c r="P98">
        <f>YEAR(Table1[[#This Row],[Date]])</f>
        <v>2024</v>
      </c>
      <c r="Q98" s="5">
        <f>Table1[[#This Row],[Profit Margin (%)]]/100</f>
        <v>0.26514021648461378</v>
      </c>
    </row>
    <row r="99" spans="1:17" x14ac:dyDescent="0.3">
      <c r="A99" t="s">
        <v>111</v>
      </c>
      <c r="B99" s="1">
        <v>45523</v>
      </c>
      <c r="C99" t="s">
        <v>215</v>
      </c>
      <c r="D99" t="s">
        <v>219</v>
      </c>
      <c r="E99" t="s">
        <v>223</v>
      </c>
      <c r="F99" t="s">
        <v>229</v>
      </c>
      <c r="G99">
        <v>3</v>
      </c>
      <c r="H99">
        <v>395</v>
      </c>
      <c r="I99">
        <v>15.93521901939441</v>
      </c>
      <c r="J99" t="s">
        <v>233</v>
      </c>
      <c r="K99" t="s">
        <v>237</v>
      </c>
      <c r="L99" t="s">
        <v>238</v>
      </c>
      <c r="M99">
        <v>1185</v>
      </c>
      <c r="N99" s="10">
        <v>188.83234537982369</v>
      </c>
      <c r="O99" t="str">
        <f>TEXT(Table1[[#This Row],[Date]],"mmmm")</f>
        <v>August</v>
      </c>
      <c r="P99">
        <f>YEAR(Table1[[#This Row],[Date]])</f>
        <v>2024</v>
      </c>
      <c r="Q99" s="5">
        <f>Table1[[#This Row],[Profit Margin (%)]]/100</f>
        <v>0.15935219019394409</v>
      </c>
    </row>
    <row r="100" spans="1:17" x14ac:dyDescent="0.3">
      <c r="A100" t="s">
        <v>112</v>
      </c>
      <c r="B100" s="1">
        <v>45385</v>
      </c>
      <c r="C100" t="s">
        <v>216</v>
      </c>
      <c r="D100" t="s">
        <v>222</v>
      </c>
      <c r="E100" t="s">
        <v>226</v>
      </c>
      <c r="F100" t="s">
        <v>229</v>
      </c>
      <c r="G100">
        <v>10</v>
      </c>
      <c r="H100">
        <v>284</v>
      </c>
      <c r="I100">
        <v>14.258998543802811</v>
      </c>
      <c r="J100" t="s">
        <v>234</v>
      </c>
      <c r="K100" t="s">
        <v>237</v>
      </c>
      <c r="L100" t="s">
        <v>239</v>
      </c>
      <c r="M100">
        <v>2840</v>
      </c>
      <c r="N100" s="10">
        <v>404.95555864399989</v>
      </c>
      <c r="O100" t="str">
        <f>TEXT(Table1[[#This Row],[Date]],"mmmm")</f>
        <v>April</v>
      </c>
      <c r="P100">
        <f>YEAR(Table1[[#This Row],[Date]])</f>
        <v>2024</v>
      </c>
      <c r="Q100" s="5">
        <f>Table1[[#This Row],[Profit Margin (%)]]/100</f>
        <v>0.14258998543802812</v>
      </c>
    </row>
    <row r="101" spans="1:17" x14ac:dyDescent="0.3">
      <c r="A101" t="s">
        <v>113</v>
      </c>
      <c r="B101" s="1">
        <v>45631</v>
      </c>
      <c r="C101" t="s">
        <v>215</v>
      </c>
      <c r="D101" t="s">
        <v>222</v>
      </c>
      <c r="E101" t="s">
        <v>227</v>
      </c>
      <c r="F101" t="s">
        <v>229</v>
      </c>
      <c r="G101">
        <v>4</v>
      </c>
      <c r="H101">
        <v>243</v>
      </c>
      <c r="I101">
        <v>14.639481163874519</v>
      </c>
      <c r="J101" t="s">
        <v>234</v>
      </c>
      <c r="K101" t="s">
        <v>235</v>
      </c>
      <c r="L101" t="s">
        <v>240</v>
      </c>
      <c r="M101">
        <v>972</v>
      </c>
      <c r="N101" s="10">
        <v>142.29575691286041</v>
      </c>
      <c r="O101" t="str">
        <f>TEXT(Table1[[#This Row],[Date]],"mmmm")</f>
        <v>December</v>
      </c>
      <c r="P101">
        <f>YEAR(Table1[[#This Row],[Date]])</f>
        <v>2024</v>
      </c>
      <c r="Q101" s="5">
        <f>Table1[[#This Row],[Profit Margin (%)]]/100</f>
        <v>0.14639481163874518</v>
      </c>
    </row>
    <row r="102" spans="1:17" x14ac:dyDescent="0.3">
      <c r="A102" t="s">
        <v>114</v>
      </c>
      <c r="B102" s="1">
        <v>45335</v>
      </c>
      <c r="C102" t="s">
        <v>216</v>
      </c>
      <c r="D102" t="s">
        <v>220</v>
      </c>
      <c r="E102" t="s">
        <v>225</v>
      </c>
      <c r="F102" t="s">
        <v>229</v>
      </c>
      <c r="G102">
        <v>14</v>
      </c>
      <c r="H102">
        <v>185</v>
      </c>
      <c r="I102">
        <v>29.27420948334407</v>
      </c>
      <c r="J102" t="s">
        <v>233</v>
      </c>
      <c r="K102" t="s">
        <v>235</v>
      </c>
      <c r="L102" t="s">
        <v>239</v>
      </c>
      <c r="M102">
        <v>2590</v>
      </c>
      <c r="N102" s="10">
        <v>758.2020256186114</v>
      </c>
      <c r="O102" t="str">
        <f>TEXT(Table1[[#This Row],[Date]],"mmmm")</f>
        <v>February</v>
      </c>
      <c r="P102">
        <f>YEAR(Table1[[#This Row],[Date]])</f>
        <v>2024</v>
      </c>
      <c r="Q102" s="5">
        <f>Table1[[#This Row],[Profit Margin (%)]]/100</f>
        <v>0.29274209483344071</v>
      </c>
    </row>
    <row r="103" spans="1:17" x14ac:dyDescent="0.3">
      <c r="A103" t="s">
        <v>115</v>
      </c>
      <c r="B103" s="1">
        <v>45390</v>
      </c>
      <c r="C103" t="s">
        <v>217</v>
      </c>
      <c r="D103" t="s">
        <v>220</v>
      </c>
      <c r="E103" t="s">
        <v>227</v>
      </c>
      <c r="F103" t="s">
        <v>228</v>
      </c>
      <c r="G103">
        <v>4</v>
      </c>
      <c r="H103">
        <v>155</v>
      </c>
      <c r="I103">
        <v>14.290308400550961</v>
      </c>
      <c r="J103" t="s">
        <v>234</v>
      </c>
      <c r="K103" t="s">
        <v>235</v>
      </c>
      <c r="L103" t="s">
        <v>239</v>
      </c>
      <c r="M103">
        <v>620</v>
      </c>
      <c r="N103" s="10">
        <v>88.599912083415987</v>
      </c>
      <c r="O103" t="str">
        <f>TEXT(Table1[[#This Row],[Date]],"mmmm")</f>
        <v>April</v>
      </c>
      <c r="P103">
        <f>YEAR(Table1[[#This Row],[Date]])</f>
        <v>2024</v>
      </c>
      <c r="Q103" s="5">
        <f>Table1[[#This Row],[Profit Margin (%)]]/100</f>
        <v>0.14290308400550961</v>
      </c>
    </row>
    <row r="104" spans="1:17" x14ac:dyDescent="0.3">
      <c r="A104" t="s">
        <v>116</v>
      </c>
      <c r="B104" s="1">
        <v>45456</v>
      </c>
      <c r="C104" t="s">
        <v>214</v>
      </c>
      <c r="D104" t="s">
        <v>220</v>
      </c>
      <c r="E104" t="s">
        <v>227</v>
      </c>
      <c r="F104" t="s">
        <v>230</v>
      </c>
      <c r="G104">
        <v>8</v>
      </c>
      <c r="H104">
        <v>179</v>
      </c>
      <c r="I104">
        <v>20.476588259595999</v>
      </c>
      <c r="J104" t="s">
        <v>233</v>
      </c>
      <c r="K104" t="s">
        <v>235</v>
      </c>
      <c r="L104" t="s">
        <v>239</v>
      </c>
      <c r="M104">
        <v>1432</v>
      </c>
      <c r="N104" s="10">
        <v>293.22474387741471</v>
      </c>
      <c r="O104" t="str">
        <f>TEXT(Table1[[#This Row],[Date]],"mmmm")</f>
        <v>June</v>
      </c>
      <c r="P104">
        <f>YEAR(Table1[[#This Row],[Date]])</f>
        <v>2024</v>
      </c>
      <c r="Q104" s="5">
        <f>Table1[[#This Row],[Profit Margin (%)]]/100</f>
        <v>0.20476588259595999</v>
      </c>
    </row>
    <row r="105" spans="1:17" x14ac:dyDescent="0.3">
      <c r="A105" t="s">
        <v>117</v>
      </c>
      <c r="B105" s="1">
        <v>45588</v>
      </c>
      <c r="C105" t="s">
        <v>217</v>
      </c>
      <c r="D105" t="s">
        <v>222</v>
      </c>
      <c r="E105" t="s">
        <v>227</v>
      </c>
      <c r="F105" t="s">
        <v>228</v>
      </c>
      <c r="G105">
        <v>14</v>
      </c>
      <c r="H105">
        <v>420</v>
      </c>
      <c r="I105">
        <v>10.2949001259214</v>
      </c>
      <c r="J105" t="s">
        <v>233</v>
      </c>
      <c r="K105" t="s">
        <v>236</v>
      </c>
      <c r="L105" t="s">
        <v>238</v>
      </c>
      <c r="M105">
        <v>5880</v>
      </c>
      <c r="N105" s="10">
        <v>605.34012740417847</v>
      </c>
      <c r="O105" t="str">
        <f>TEXT(Table1[[#This Row],[Date]],"mmmm")</f>
        <v>October</v>
      </c>
      <c r="P105">
        <f>YEAR(Table1[[#This Row],[Date]])</f>
        <v>2024</v>
      </c>
      <c r="Q105" s="5">
        <f>Table1[[#This Row],[Profit Margin (%)]]/100</f>
        <v>0.102949001259214</v>
      </c>
    </row>
    <row r="106" spans="1:17" x14ac:dyDescent="0.3">
      <c r="A106" t="s">
        <v>118</v>
      </c>
      <c r="B106" s="1">
        <v>45503</v>
      </c>
      <c r="C106" t="s">
        <v>215</v>
      </c>
      <c r="D106" t="s">
        <v>220</v>
      </c>
      <c r="E106" t="s">
        <v>227</v>
      </c>
      <c r="F106" t="s">
        <v>230</v>
      </c>
      <c r="G106">
        <v>17</v>
      </c>
      <c r="H106">
        <v>13</v>
      </c>
      <c r="I106">
        <v>16.60594740147949</v>
      </c>
      <c r="J106" t="s">
        <v>234</v>
      </c>
      <c r="K106" t="s">
        <v>235</v>
      </c>
      <c r="L106" t="s">
        <v>238</v>
      </c>
      <c r="M106">
        <v>221</v>
      </c>
      <c r="N106" s="10">
        <v>36.699143757269681</v>
      </c>
      <c r="O106" t="str">
        <f>TEXT(Table1[[#This Row],[Date]],"mmmm")</f>
        <v>July</v>
      </c>
      <c r="P106">
        <f>YEAR(Table1[[#This Row],[Date]])</f>
        <v>2024</v>
      </c>
      <c r="Q106" s="5">
        <f>Table1[[#This Row],[Profit Margin (%)]]/100</f>
        <v>0.1660594740147949</v>
      </c>
    </row>
    <row r="107" spans="1:17" x14ac:dyDescent="0.3">
      <c r="A107" t="s">
        <v>119</v>
      </c>
      <c r="B107" s="1">
        <v>45374</v>
      </c>
      <c r="C107" t="s">
        <v>217</v>
      </c>
      <c r="D107" t="s">
        <v>220</v>
      </c>
      <c r="E107" t="s">
        <v>224</v>
      </c>
      <c r="F107" t="s">
        <v>228</v>
      </c>
      <c r="G107">
        <v>11</v>
      </c>
      <c r="H107">
        <v>370</v>
      </c>
      <c r="I107">
        <v>14.832789281218179</v>
      </c>
      <c r="J107" t="s">
        <v>234</v>
      </c>
      <c r="K107" t="s">
        <v>235</v>
      </c>
      <c r="L107" t="s">
        <v>239</v>
      </c>
      <c r="M107">
        <v>4070</v>
      </c>
      <c r="N107" s="10">
        <v>603.69452374558011</v>
      </c>
      <c r="O107" t="str">
        <f>TEXT(Table1[[#This Row],[Date]],"mmmm")</f>
        <v>March</v>
      </c>
      <c r="P107">
        <f>YEAR(Table1[[#This Row],[Date]])</f>
        <v>2024</v>
      </c>
      <c r="Q107" s="5">
        <f>Table1[[#This Row],[Profit Margin (%)]]/100</f>
        <v>0.14832789281218178</v>
      </c>
    </row>
    <row r="108" spans="1:17" x14ac:dyDescent="0.3">
      <c r="A108" t="s">
        <v>120</v>
      </c>
      <c r="B108" s="1">
        <v>45519</v>
      </c>
      <c r="C108" t="s">
        <v>216</v>
      </c>
      <c r="D108" t="s">
        <v>220</v>
      </c>
      <c r="E108" t="s">
        <v>225</v>
      </c>
      <c r="F108" t="s">
        <v>231</v>
      </c>
      <c r="G108">
        <v>18</v>
      </c>
      <c r="H108">
        <v>166</v>
      </c>
      <c r="I108">
        <v>23.482091851920011</v>
      </c>
      <c r="J108" t="s">
        <v>233</v>
      </c>
      <c r="K108" t="s">
        <v>235</v>
      </c>
      <c r="L108" t="s">
        <v>240</v>
      </c>
      <c r="M108">
        <v>2988</v>
      </c>
      <c r="N108" s="10">
        <v>701.64490453536985</v>
      </c>
      <c r="O108" t="str">
        <f>TEXT(Table1[[#This Row],[Date]],"mmmm")</f>
        <v>August</v>
      </c>
      <c r="P108">
        <f>YEAR(Table1[[#This Row],[Date]])</f>
        <v>2024</v>
      </c>
      <c r="Q108" s="5">
        <f>Table1[[#This Row],[Profit Margin (%)]]/100</f>
        <v>0.23482091851920012</v>
      </c>
    </row>
    <row r="109" spans="1:17" x14ac:dyDescent="0.3">
      <c r="A109" t="s">
        <v>121</v>
      </c>
      <c r="B109" s="1">
        <v>45331</v>
      </c>
      <c r="C109" t="s">
        <v>216</v>
      </c>
      <c r="D109" t="s">
        <v>218</v>
      </c>
      <c r="E109" t="s">
        <v>223</v>
      </c>
      <c r="F109" t="s">
        <v>229</v>
      </c>
      <c r="G109">
        <v>2</v>
      </c>
      <c r="H109">
        <v>366</v>
      </c>
      <c r="I109">
        <v>11.560122481250261</v>
      </c>
      <c r="J109" t="s">
        <v>234</v>
      </c>
      <c r="K109" t="s">
        <v>236</v>
      </c>
      <c r="L109" t="s">
        <v>239</v>
      </c>
      <c r="M109">
        <v>732</v>
      </c>
      <c r="N109" s="10">
        <v>84.620096562751939</v>
      </c>
      <c r="O109" t="str">
        <f>TEXT(Table1[[#This Row],[Date]],"mmmm")</f>
        <v>February</v>
      </c>
      <c r="P109">
        <f>YEAR(Table1[[#This Row],[Date]])</f>
        <v>2024</v>
      </c>
      <c r="Q109" s="5">
        <f>Table1[[#This Row],[Profit Margin (%)]]/100</f>
        <v>0.11560122481250261</v>
      </c>
    </row>
    <row r="110" spans="1:17" x14ac:dyDescent="0.3">
      <c r="A110" t="s">
        <v>122</v>
      </c>
      <c r="B110" s="1">
        <v>45536</v>
      </c>
      <c r="C110" t="s">
        <v>215</v>
      </c>
      <c r="D110" t="s">
        <v>219</v>
      </c>
      <c r="E110" t="s">
        <v>224</v>
      </c>
      <c r="F110" t="s">
        <v>230</v>
      </c>
      <c r="G110">
        <v>4</v>
      </c>
      <c r="H110">
        <v>244</v>
      </c>
      <c r="I110">
        <v>15.86342242221507</v>
      </c>
      <c r="J110" t="s">
        <v>234</v>
      </c>
      <c r="K110" t="s">
        <v>237</v>
      </c>
      <c r="L110" t="s">
        <v>240</v>
      </c>
      <c r="M110">
        <v>976</v>
      </c>
      <c r="N110" s="10">
        <v>154.82700284081909</v>
      </c>
      <c r="O110" t="str">
        <f>TEXT(Table1[[#This Row],[Date]],"mmmm")</f>
        <v>September</v>
      </c>
      <c r="P110">
        <f>YEAR(Table1[[#This Row],[Date]])</f>
        <v>2024</v>
      </c>
      <c r="Q110" s="5">
        <f>Table1[[#This Row],[Profit Margin (%)]]/100</f>
        <v>0.1586342242221507</v>
      </c>
    </row>
    <row r="111" spans="1:17" x14ac:dyDescent="0.3">
      <c r="A111" t="s">
        <v>123</v>
      </c>
      <c r="B111" s="1">
        <v>45611</v>
      </c>
      <c r="C111" t="s">
        <v>217</v>
      </c>
      <c r="D111" t="s">
        <v>221</v>
      </c>
      <c r="E111" t="s">
        <v>226</v>
      </c>
      <c r="F111" t="s">
        <v>229</v>
      </c>
      <c r="G111">
        <v>9</v>
      </c>
      <c r="H111">
        <v>279</v>
      </c>
      <c r="I111">
        <v>9.2328108830525153</v>
      </c>
      <c r="J111" t="s">
        <v>234</v>
      </c>
      <c r="K111" t="s">
        <v>236</v>
      </c>
      <c r="L111" t="s">
        <v>239</v>
      </c>
      <c r="M111">
        <v>2511</v>
      </c>
      <c r="N111" s="10">
        <v>231.83588127344859</v>
      </c>
      <c r="O111" t="str">
        <f>TEXT(Table1[[#This Row],[Date]],"mmmm")</f>
        <v>November</v>
      </c>
      <c r="P111">
        <f>YEAR(Table1[[#This Row],[Date]])</f>
        <v>2024</v>
      </c>
      <c r="Q111" s="5">
        <f>Table1[[#This Row],[Profit Margin (%)]]/100</f>
        <v>9.2328108830525155E-2</v>
      </c>
    </row>
    <row r="112" spans="1:17" x14ac:dyDescent="0.3">
      <c r="A112" t="s">
        <v>124</v>
      </c>
      <c r="B112" s="1">
        <v>45602</v>
      </c>
      <c r="C112" t="s">
        <v>215</v>
      </c>
      <c r="D112" t="s">
        <v>222</v>
      </c>
      <c r="E112" t="s">
        <v>226</v>
      </c>
      <c r="F112" t="s">
        <v>229</v>
      </c>
      <c r="G112">
        <v>7</v>
      </c>
      <c r="H112">
        <v>191</v>
      </c>
      <c r="I112">
        <v>29.962865424592941</v>
      </c>
      <c r="J112" t="s">
        <v>233</v>
      </c>
      <c r="K112" t="s">
        <v>235</v>
      </c>
      <c r="L112" t="s">
        <v>239</v>
      </c>
      <c r="M112">
        <v>1337</v>
      </c>
      <c r="N112" s="10">
        <v>400.6035107268076</v>
      </c>
      <c r="O112" t="str">
        <f>TEXT(Table1[[#This Row],[Date]],"mmmm")</f>
        <v>November</v>
      </c>
      <c r="P112">
        <f>YEAR(Table1[[#This Row],[Date]])</f>
        <v>2024</v>
      </c>
      <c r="Q112" s="5">
        <f>Table1[[#This Row],[Profit Margin (%)]]/100</f>
        <v>0.29962865424592944</v>
      </c>
    </row>
    <row r="113" spans="1:17" x14ac:dyDescent="0.3">
      <c r="A113" t="s">
        <v>125</v>
      </c>
      <c r="B113" s="1">
        <v>45352</v>
      </c>
      <c r="C113" t="s">
        <v>215</v>
      </c>
      <c r="D113" t="s">
        <v>219</v>
      </c>
      <c r="E113" t="s">
        <v>227</v>
      </c>
      <c r="F113" t="s">
        <v>230</v>
      </c>
      <c r="G113">
        <v>2</v>
      </c>
      <c r="H113">
        <v>185</v>
      </c>
      <c r="I113">
        <v>18.25447687532278</v>
      </c>
      <c r="J113" t="s">
        <v>233</v>
      </c>
      <c r="K113" t="s">
        <v>237</v>
      </c>
      <c r="L113" t="s">
        <v>240</v>
      </c>
      <c r="M113">
        <v>370</v>
      </c>
      <c r="N113" s="10">
        <v>67.54156443869428</v>
      </c>
      <c r="O113" t="str">
        <f>TEXT(Table1[[#This Row],[Date]],"mmmm")</f>
        <v>March</v>
      </c>
      <c r="P113">
        <f>YEAR(Table1[[#This Row],[Date]])</f>
        <v>2024</v>
      </c>
      <c r="Q113" s="5">
        <f>Table1[[#This Row],[Profit Margin (%)]]/100</f>
        <v>0.18254476875322781</v>
      </c>
    </row>
    <row r="114" spans="1:17" x14ac:dyDescent="0.3">
      <c r="A114" t="s">
        <v>126</v>
      </c>
      <c r="B114" s="1">
        <v>45514</v>
      </c>
      <c r="C114" t="s">
        <v>216</v>
      </c>
      <c r="D114" t="s">
        <v>218</v>
      </c>
      <c r="E114" t="s">
        <v>225</v>
      </c>
      <c r="F114" t="s">
        <v>230</v>
      </c>
      <c r="G114">
        <v>16</v>
      </c>
      <c r="H114">
        <v>444</v>
      </c>
      <c r="I114">
        <v>9.7407860353824276</v>
      </c>
      <c r="J114" t="s">
        <v>234</v>
      </c>
      <c r="K114" t="s">
        <v>237</v>
      </c>
      <c r="L114" t="s">
        <v>238</v>
      </c>
      <c r="M114">
        <v>7104</v>
      </c>
      <c r="N114" s="10">
        <v>691.98543995356772</v>
      </c>
      <c r="O114" t="str">
        <f>TEXT(Table1[[#This Row],[Date]],"mmmm")</f>
        <v>August</v>
      </c>
      <c r="P114">
        <f>YEAR(Table1[[#This Row],[Date]])</f>
        <v>2024</v>
      </c>
      <c r="Q114" s="5">
        <f>Table1[[#This Row],[Profit Margin (%)]]/100</f>
        <v>9.7407860353824274E-2</v>
      </c>
    </row>
    <row r="115" spans="1:17" x14ac:dyDescent="0.3">
      <c r="A115" t="s">
        <v>127</v>
      </c>
      <c r="B115" s="1">
        <v>45604</v>
      </c>
      <c r="C115" t="s">
        <v>215</v>
      </c>
      <c r="D115" t="s">
        <v>219</v>
      </c>
      <c r="E115" t="s">
        <v>224</v>
      </c>
      <c r="F115" t="s">
        <v>230</v>
      </c>
      <c r="G115">
        <v>5</v>
      </c>
      <c r="H115">
        <v>79</v>
      </c>
      <c r="I115">
        <v>10.07999400036385</v>
      </c>
      <c r="J115" t="s">
        <v>233</v>
      </c>
      <c r="K115" t="s">
        <v>236</v>
      </c>
      <c r="L115" t="s">
        <v>239</v>
      </c>
      <c r="M115">
        <v>395</v>
      </c>
      <c r="N115" s="10">
        <v>39.815976301437217</v>
      </c>
      <c r="O115" t="str">
        <f>TEXT(Table1[[#This Row],[Date]],"mmmm")</f>
        <v>November</v>
      </c>
      <c r="P115">
        <f>YEAR(Table1[[#This Row],[Date]])</f>
        <v>2024</v>
      </c>
      <c r="Q115" s="5">
        <f>Table1[[#This Row],[Profit Margin (%)]]/100</f>
        <v>0.10079994000363851</v>
      </c>
    </row>
    <row r="116" spans="1:17" x14ac:dyDescent="0.3">
      <c r="A116" t="s">
        <v>128</v>
      </c>
      <c r="B116" s="1">
        <v>45601</v>
      </c>
      <c r="C116" t="s">
        <v>214</v>
      </c>
      <c r="D116" t="s">
        <v>219</v>
      </c>
      <c r="E116" t="s">
        <v>225</v>
      </c>
      <c r="F116" t="s">
        <v>231</v>
      </c>
      <c r="G116">
        <v>6</v>
      </c>
      <c r="H116">
        <v>250</v>
      </c>
      <c r="I116">
        <v>5.6407953207986514</v>
      </c>
      <c r="J116" t="s">
        <v>234</v>
      </c>
      <c r="K116" t="s">
        <v>236</v>
      </c>
      <c r="L116" t="s">
        <v>238</v>
      </c>
      <c r="M116">
        <v>1500</v>
      </c>
      <c r="N116" s="10">
        <v>84.611929811979778</v>
      </c>
      <c r="O116" t="str">
        <f>TEXT(Table1[[#This Row],[Date]],"mmmm")</f>
        <v>November</v>
      </c>
      <c r="P116">
        <f>YEAR(Table1[[#This Row],[Date]])</f>
        <v>2024</v>
      </c>
      <c r="Q116" s="5">
        <f>Table1[[#This Row],[Profit Margin (%)]]/100</f>
        <v>5.6407953207986514E-2</v>
      </c>
    </row>
    <row r="117" spans="1:17" x14ac:dyDescent="0.3">
      <c r="A117" t="s">
        <v>129</v>
      </c>
      <c r="B117" s="1">
        <v>45581</v>
      </c>
      <c r="C117" t="s">
        <v>214</v>
      </c>
      <c r="D117" t="s">
        <v>222</v>
      </c>
      <c r="E117" t="s">
        <v>227</v>
      </c>
      <c r="F117" t="s">
        <v>231</v>
      </c>
      <c r="G117">
        <v>16</v>
      </c>
      <c r="H117">
        <v>386</v>
      </c>
      <c r="I117">
        <v>25.571117785133289</v>
      </c>
      <c r="J117" t="s">
        <v>234</v>
      </c>
      <c r="K117" t="s">
        <v>236</v>
      </c>
      <c r="L117" t="s">
        <v>239</v>
      </c>
      <c r="M117">
        <v>6176</v>
      </c>
      <c r="N117" s="10">
        <v>1579.272234409832</v>
      </c>
      <c r="O117" t="str">
        <f>TEXT(Table1[[#This Row],[Date]],"mmmm")</f>
        <v>October</v>
      </c>
      <c r="P117">
        <f>YEAR(Table1[[#This Row],[Date]])</f>
        <v>2024</v>
      </c>
      <c r="Q117" s="5">
        <f>Table1[[#This Row],[Profit Margin (%)]]/100</f>
        <v>0.2557111778513329</v>
      </c>
    </row>
    <row r="118" spans="1:17" x14ac:dyDescent="0.3">
      <c r="A118" t="s">
        <v>130</v>
      </c>
      <c r="B118" s="1">
        <v>45623</v>
      </c>
      <c r="C118" t="s">
        <v>215</v>
      </c>
      <c r="D118" t="s">
        <v>218</v>
      </c>
      <c r="E118" t="s">
        <v>225</v>
      </c>
      <c r="F118" t="s">
        <v>231</v>
      </c>
      <c r="G118">
        <v>2</v>
      </c>
      <c r="H118">
        <v>245</v>
      </c>
      <c r="I118">
        <v>12.445430557858501</v>
      </c>
      <c r="J118" t="s">
        <v>234</v>
      </c>
      <c r="K118" t="s">
        <v>237</v>
      </c>
      <c r="L118" t="s">
        <v>240</v>
      </c>
      <c r="M118">
        <v>490</v>
      </c>
      <c r="N118" s="10">
        <v>60.982609733506649</v>
      </c>
      <c r="O118" t="str">
        <f>TEXT(Table1[[#This Row],[Date]],"mmmm")</f>
        <v>November</v>
      </c>
      <c r="P118">
        <f>YEAR(Table1[[#This Row],[Date]])</f>
        <v>2024</v>
      </c>
      <c r="Q118" s="5">
        <f>Table1[[#This Row],[Profit Margin (%)]]/100</f>
        <v>0.124454305578585</v>
      </c>
    </row>
    <row r="119" spans="1:17" x14ac:dyDescent="0.3">
      <c r="A119" t="s">
        <v>131</v>
      </c>
      <c r="B119" s="1">
        <v>45582</v>
      </c>
      <c r="C119" t="s">
        <v>216</v>
      </c>
      <c r="D119" t="s">
        <v>219</v>
      </c>
      <c r="E119" t="s">
        <v>225</v>
      </c>
      <c r="F119" t="s">
        <v>232</v>
      </c>
      <c r="G119">
        <v>4</v>
      </c>
      <c r="H119">
        <v>228</v>
      </c>
      <c r="I119">
        <v>21.792721963655879</v>
      </c>
      <c r="J119" t="s">
        <v>233</v>
      </c>
      <c r="K119" t="s">
        <v>237</v>
      </c>
      <c r="L119" t="s">
        <v>239</v>
      </c>
      <c r="M119">
        <v>912</v>
      </c>
      <c r="N119" s="10">
        <v>198.7496243085416</v>
      </c>
      <c r="O119" t="str">
        <f>TEXT(Table1[[#This Row],[Date]],"mmmm")</f>
        <v>October</v>
      </c>
      <c r="P119">
        <f>YEAR(Table1[[#This Row],[Date]])</f>
        <v>2024</v>
      </c>
      <c r="Q119" s="5">
        <f>Table1[[#This Row],[Profit Margin (%)]]/100</f>
        <v>0.21792721963655878</v>
      </c>
    </row>
    <row r="120" spans="1:17" x14ac:dyDescent="0.3">
      <c r="A120" t="s">
        <v>132</v>
      </c>
      <c r="B120" s="1">
        <v>45462</v>
      </c>
      <c r="C120" t="s">
        <v>216</v>
      </c>
      <c r="D120" t="s">
        <v>222</v>
      </c>
      <c r="E120" t="s">
        <v>224</v>
      </c>
      <c r="F120" t="s">
        <v>232</v>
      </c>
      <c r="G120">
        <v>10</v>
      </c>
      <c r="H120">
        <v>324</v>
      </c>
      <c r="I120">
        <v>16.976047527820629</v>
      </c>
      <c r="J120" t="s">
        <v>234</v>
      </c>
      <c r="K120" t="s">
        <v>237</v>
      </c>
      <c r="L120" t="s">
        <v>239</v>
      </c>
      <c r="M120">
        <v>3240</v>
      </c>
      <c r="N120" s="10">
        <v>550.02393990138853</v>
      </c>
      <c r="O120" t="str">
        <f>TEXT(Table1[[#This Row],[Date]],"mmmm")</f>
        <v>June</v>
      </c>
      <c r="P120">
        <f>YEAR(Table1[[#This Row],[Date]])</f>
        <v>2024</v>
      </c>
      <c r="Q120" s="5">
        <f>Table1[[#This Row],[Profit Margin (%)]]/100</f>
        <v>0.16976047527820629</v>
      </c>
    </row>
    <row r="121" spans="1:17" x14ac:dyDescent="0.3">
      <c r="A121" t="s">
        <v>133</v>
      </c>
      <c r="B121" s="1">
        <v>45572</v>
      </c>
      <c r="C121" t="s">
        <v>216</v>
      </c>
      <c r="D121" t="s">
        <v>219</v>
      </c>
      <c r="E121" t="s">
        <v>226</v>
      </c>
      <c r="F121" t="s">
        <v>229</v>
      </c>
      <c r="G121">
        <v>2</v>
      </c>
      <c r="H121">
        <v>328</v>
      </c>
      <c r="I121">
        <v>5.8042484232548111</v>
      </c>
      <c r="J121" t="s">
        <v>234</v>
      </c>
      <c r="K121" t="s">
        <v>235</v>
      </c>
      <c r="L121" t="s">
        <v>238</v>
      </c>
      <c r="M121">
        <v>656</v>
      </c>
      <c r="N121" s="10">
        <v>38.075869656551561</v>
      </c>
      <c r="O121" t="str">
        <f>TEXT(Table1[[#This Row],[Date]],"mmmm")</f>
        <v>October</v>
      </c>
      <c r="P121">
        <f>YEAR(Table1[[#This Row],[Date]])</f>
        <v>2024</v>
      </c>
      <c r="Q121" s="5">
        <f>Table1[[#This Row],[Profit Margin (%)]]/100</f>
        <v>5.8042484232548111E-2</v>
      </c>
    </row>
    <row r="122" spans="1:17" x14ac:dyDescent="0.3">
      <c r="A122" t="s">
        <v>134</v>
      </c>
      <c r="B122" s="1">
        <v>45308</v>
      </c>
      <c r="C122" t="s">
        <v>216</v>
      </c>
      <c r="D122" t="s">
        <v>222</v>
      </c>
      <c r="E122" t="s">
        <v>227</v>
      </c>
      <c r="F122" t="s">
        <v>228</v>
      </c>
      <c r="G122">
        <v>5</v>
      </c>
      <c r="H122">
        <v>478</v>
      </c>
      <c r="I122">
        <v>29.408588739359949</v>
      </c>
      <c r="J122" t="s">
        <v>234</v>
      </c>
      <c r="K122" t="s">
        <v>237</v>
      </c>
      <c r="L122" t="s">
        <v>240</v>
      </c>
      <c r="M122">
        <v>2390</v>
      </c>
      <c r="N122" s="10">
        <v>702.86527087070283</v>
      </c>
      <c r="O122" t="str">
        <f>TEXT(Table1[[#This Row],[Date]],"mmmm")</f>
        <v>January</v>
      </c>
      <c r="P122">
        <f>YEAR(Table1[[#This Row],[Date]])</f>
        <v>2024</v>
      </c>
      <c r="Q122" s="5">
        <f>Table1[[#This Row],[Profit Margin (%)]]/100</f>
        <v>0.29408588739359948</v>
      </c>
    </row>
    <row r="123" spans="1:17" x14ac:dyDescent="0.3">
      <c r="A123" t="s">
        <v>135</v>
      </c>
      <c r="B123" s="1">
        <v>45308</v>
      </c>
      <c r="C123" t="s">
        <v>217</v>
      </c>
      <c r="D123" t="s">
        <v>221</v>
      </c>
      <c r="E123" t="s">
        <v>223</v>
      </c>
      <c r="F123" t="s">
        <v>231</v>
      </c>
      <c r="G123">
        <v>20</v>
      </c>
      <c r="H123">
        <v>79</v>
      </c>
      <c r="I123">
        <v>20.290928321504691</v>
      </c>
      <c r="J123" t="s">
        <v>233</v>
      </c>
      <c r="K123" t="s">
        <v>236</v>
      </c>
      <c r="L123" t="s">
        <v>238</v>
      </c>
      <c r="M123">
        <v>1580</v>
      </c>
      <c r="N123" s="10">
        <v>320.59666747977423</v>
      </c>
      <c r="O123" t="str">
        <f>TEXT(Table1[[#This Row],[Date]],"mmmm")</f>
        <v>January</v>
      </c>
      <c r="P123">
        <f>YEAR(Table1[[#This Row],[Date]])</f>
        <v>2024</v>
      </c>
      <c r="Q123" s="5">
        <f>Table1[[#This Row],[Profit Margin (%)]]/100</f>
        <v>0.20290928321504689</v>
      </c>
    </row>
    <row r="124" spans="1:17" x14ac:dyDescent="0.3">
      <c r="A124" t="s">
        <v>136</v>
      </c>
      <c r="B124" s="1">
        <v>45647</v>
      </c>
      <c r="C124" t="s">
        <v>215</v>
      </c>
      <c r="D124" t="s">
        <v>222</v>
      </c>
      <c r="E124" t="s">
        <v>227</v>
      </c>
      <c r="F124" t="s">
        <v>231</v>
      </c>
      <c r="G124">
        <v>17</v>
      </c>
      <c r="H124">
        <v>56</v>
      </c>
      <c r="I124">
        <v>11.01455045069391</v>
      </c>
      <c r="J124" t="s">
        <v>233</v>
      </c>
      <c r="K124" t="s">
        <v>236</v>
      </c>
      <c r="L124" t="s">
        <v>239</v>
      </c>
      <c r="M124">
        <v>952</v>
      </c>
      <c r="N124" s="10">
        <v>104.85852029060599</v>
      </c>
      <c r="O124" t="str">
        <f>TEXT(Table1[[#This Row],[Date]],"mmmm")</f>
        <v>December</v>
      </c>
      <c r="P124">
        <f>YEAR(Table1[[#This Row],[Date]])</f>
        <v>2024</v>
      </c>
      <c r="Q124" s="5">
        <f>Table1[[#This Row],[Profit Margin (%)]]/100</f>
        <v>0.11014550450693911</v>
      </c>
    </row>
    <row r="125" spans="1:17" x14ac:dyDescent="0.3">
      <c r="A125" t="s">
        <v>137</v>
      </c>
      <c r="B125" s="1">
        <v>45408</v>
      </c>
      <c r="C125" t="s">
        <v>215</v>
      </c>
      <c r="D125" t="s">
        <v>220</v>
      </c>
      <c r="E125" t="s">
        <v>223</v>
      </c>
      <c r="F125" t="s">
        <v>231</v>
      </c>
      <c r="G125">
        <v>9</v>
      </c>
      <c r="H125">
        <v>476</v>
      </c>
      <c r="I125">
        <v>26.732083709379761</v>
      </c>
      <c r="J125" t="s">
        <v>234</v>
      </c>
      <c r="K125" t="s">
        <v>237</v>
      </c>
      <c r="L125" t="s">
        <v>238</v>
      </c>
      <c r="M125">
        <v>4284</v>
      </c>
      <c r="N125" s="10">
        <v>1145.2024661098289</v>
      </c>
      <c r="O125" t="str">
        <f>TEXT(Table1[[#This Row],[Date]],"mmmm")</f>
        <v>April</v>
      </c>
      <c r="P125">
        <f>YEAR(Table1[[#This Row],[Date]])</f>
        <v>2024</v>
      </c>
      <c r="Q125" s="5">
        <f>Table1[[#This Row],[Profit Margin (%)]]/100</f>
        <v>0.26732083709379761</v>
      </c>
    </row>
    <row r="126" spans="1:17" x14ac:dyDescent="0.3">
      <c r="A126" t="s">
        <v>138</v>
      </c>
      <c r="B126" s="1">
        <v>45346</v>
      </c>
      <c r="C126" t="s">
        <v>217</v>
      </c>
      <c r="D126" t="s">
        <v>219</v>
      </c>
      <c r="E126" t="s">
        <v>227</v>
      </c>
      <c r="F126" t="s">
        <v>230</v>
      </c>
      <c r="G126">
        <v>1</v>
      </c>
      <c r="H126">
        <v>492</v>
      </c>
      <c r="I126">
        <v>12.63962956042921</v>
      </c>
      <c r="J126" t="s">
        <v>233</v>
      </c>
      <c r="K126" t="s">
        <v>236</v>
      </c>
      <c r="L126" t="s">
        <v>240</v>
      </c>
      <c r="M126">
        <v>492</v>
      </c>
      <c r="N126" s="10">
        <v>62.186977437311732</v>
      </c>
      <c r="O126" t="str">
        <f>TEXT(Table1[[#This Row],[Date]],"mmmm")</f>
        <v>February</v>
      </c>
      <c r="P126">
        <f>YEAR(Table1[[#This Row],[Date]])</f>
        <v>2024</v>
      </c>
      <c r="Q126" s="5">
        <f>Table1[[#This Row],[Profit Margin (%)]]/100</f>
        <v>0.12639629560429211</v>
      </c>
    </row>
    <row r="127" spans="1:17" x14ac:dyDescent="0.3">
      <c r="A127" t="s">
        <v>139</v>
      </c>
      <c r="B127" s="1">
        <v>45500</v>
      </c>
      <c r="C127" t="s">
        <v>215</v>
      </c>
      <c r="D127" t="s">
        <v>221</v>
      </c>
      <c r="E127" t="s">
        <v>225</v>
      </c>
      <c r="F127" t="s">
        <v>231</v>
      </c>
      <c r="G127">
        <v>20</v>
      </c>
      <c r="H127">
        <v>234</v>
      </c>
      <c r="I127">
        <v>5.2055677453036804</v>
      </c>
      <c r="J127" t="s">
        <v>234</v>
      </c>
      <c r="K127" t="s">
        <v>235</v>
      </c>
      <c r="L127" t="s">
        <v>238</v>
      </c>
      <c r="M127">
        <v>4680</v>
      </c>
      <c r="N127" s="10">
        <v>243.62057048021219</v>
      </c>
      <c r="O127" t="str">
        <f>TEXT(Table1[[#This Row],[Date]],"mmmm")</f>
        <v>July</v>
      </c>
      <c r="P127">
        <f>YEAR(Table1[[#This Row],[Date]])</f>
        <v>2024</v>
      </c>
      <c r="Q127" s="5">
        <f>Table1[[#This Row],[Profit Margin (%)]]/100</f>
        <v>5.2055677453036804E-2</v>
      </c>
    </row>
    <row r="128" spans="1:17" x14ac:dyDescent="0.3">
      <c r="A128" t="s">
        <v>140</v>
      </c>
      <c r="B128" s="1">
        <v>45629</v>
      </c>
      <c r="C128" t="s">
        <v>214</v>
      </c>
      <c r="D128" t="s">
        <v>221</v>
      </c>
      <c r="E128" t="s">
        <v>227</v>
      </c>
      <c r="F128" t="s">
        <v>230</v>
      </c>
      <c r="G128">
        <v>15</v>
      </c>
      <c r="H128">
        <v>227</v>
      </c>
      <c r="I128">
        <v>9.9806377691841544</v>
      </c>
      <c r="J128" t="s">
        <v>234</v>
      </c>
      <c r="K128" t="s">
        <v>236</v>
      </c>
      <c r="L128" t="s">
        <v>239</v>
      </c>
      <c r="M128">
        <v>3405</v>
      </c>
      <c r="N128" s="10">
        <v>339.84071604072051</v>
      </c>
      <c r="O128" t="str">
        <f>TEXT(Table1[[#This Row],[Date]],"mmmm")</f>
        <v>December</v>
      </c>
      <c r="P128">
        <f>YEAR(Table1[[#This Row],[Date]])</f>
        <v>2024</v>
      </c>
      <c r="Q128" s="5">
        <f>Table1[[#This Row],[Profit Margin (%)]]/100</f>
        <v>9.9806377691841544E-2</v>
      </c>
    </row>
    <row r="129" spans="1:17" x14ac:dyDescent="0.3">
      <c r="A129" t="s">
        <v>141</v>
      </c>
      <c r="B129" s="1">
        <v>45431</v>
      </c>
      <c r="C129" t="s">
        <v>215</v>
      </c>
      <c r="D129" t="s">
        <v>218</v>
      </c>
      <c r="E129" t="s">
        <v>226</v>
      </c>
      <c r="F129" t="s">
        <v>229</v>
      </c>
      <c r="G129">
        <v>8</v>
      </c>
      <c r="H129">
        <v>155</v>
      </c>
      <c r="I129">
        <v>18.068861775841562</v>
      </c>
      <c r="J129" t="s">
        <v>233</v>
      </c>
      <c r="K129" t="s">
        <v>237</v>
      </c>
      <c r="L129" t="s">
        <v>239</v>
      </c>
      <c r="M129">
        <v>1240</v>
      </c>
      <c r="N129" s="10">
        <v>224.05388602043541</v>
      </c>
      <c r="O129" t="str">
        <f>TEXT(Table1[[#This Row],[Date]],"mmmm")</f>
        <v>May</v>
      </c>
      <c r="P129">
        <f>YEAR(Table1[[#This Row],[Date]])</f>
        <v>2024</v>
      </c>
      <c r="Q129" s="5">
        <f>Table1[[#This Row],[Profit Margin (%)]]/100</f>
        <v>0.1806886177584156</v>
      </c>
    </row>
    <row r="130" spans="1:17" x14ac:dyDescent="0.3">
      <c r="A130" t="s">
        <v>142</v>
      </c>
      <c r="B130" s="1">
        <v>45519</v>
      </c>
      <c r="C130" t="s">
        <v>214</v>
      </c>
      <c r="D130" t="s">
        <v>220</v>
      </c>
      <c r="E130" t="s">
        <v>225</v>
      </c>
      <c r="F130" t="s">
        <v>228</v>
      </c>
      <c r="G130">
        <v>5</v>
      </c>
      <c r="H130">
        <v>491</v>
      </c>
      <c r="I130">
        <v>29.50297100290636</v>
      </c>
      <c r="J130" t="s">
        <v>234</v>
      </c>
      <c r="K130" t="s">
        <v>237</v>
      </c>
      <c r="L130" t="s">
        <v>239</v>
      </c>
      <c r="M130">
        <v>2455</v>
      </c>
      <c r="N130" s="10">
        <v>724.29793812135119</v>
      </c>
      <c r="O130" t="str">
        <f>TEXT(Table1[[#This Row],[Date]],"mmmm")</f>
        <v>August</v>
      </c>
      <c r="P130">
        <f>YEAR(Table1[[#This Row],[Date]])</f>
        <v>2024</v>
      </c>
      <c r="Q130" s="5">
        <f>Table1[[#This Row],[Profit Margin (%)]]/100</f>
        <v>0.29502971002906359</v>
      </c>
    </row>
    <row r="131" spans="1:17" x14ac:dyDescent="0.3">
      <c r="A131" t="s">
        <v>143</v>
      </c>
      <c r="B131" s="1">
        <v>45391</v>
      </c>
      <c r="C131" t="s">
        <v>216</v>
      </c>
      <c r="D131" t="s">
        <v>218</v>
      </c>
      <c r="E131" t="s">
        <v>224</v>
      </c>
      <c r="F131" t="s">
        <v>231</v>
      </c>
      <c r="G131">
        <v>16</v>
      </c>
      <c r="H131">
        <v>215</v>
      </c>
      <c r="I131">
        <v>23.108457122168531</v>
      </c>
      <c r="J131" t="s">
        <v>234</v>
      </c>
      <c r="K131" t="s">
        <v>236</v>
      </c>
      <c r="L131" t="s">
        <v>240</v>
      </c>
      <c r="M131">
        <v>3440</v>
      </c>
      <c r="N131" s="10">
        <v>794.93092500259741</v>
      </c>
      <c r="O131" t="str">
        <f>TEXT(Table1[[#This Row],[Date]],"mmmm")</f>
        <v>April</v>
      </c>
      <c r="P131">
        <f>YEAR(Table1[[#This Row],[Date]])</f>
        <v>2024</v>
      </c>
      <c r="Q131" s="5">
        <f>Table1[[#This Row],[Profit Margin (%)]]/100</f>
        <v>0.2310845712216853</v>
      </c>
    </row>
    <row r="132" spans="1:17" x14ac:dyDescent="0.3">
      <c r="A132" t="s">
        <v>144</v>
      </c>
      <c r="B132" s="1">
        <v>45595</v>
      </c>
      <c r="C132" t="s">
        <v>217</v>
      </c>
      <c r="D132" t="s">
        <v>218</v>
      </c>
      <c r="E132" t="s">
        <v>227</v>
      </c>
      <c r="F132" t="s">
        <v>231</v>
      </c>
      <c r="G132">
        <v>12</v>
      </c>
      <c r="H132">
        <v>82</v>
      </c>
      <c r="I132">
        <v>14.779359276354651</v>
      </c>
      <c r="J132" t="s">
        <v>234</v>
      </c>
      <c r="K132" t="s">
        <v>236</v>
      </c>
      <c r="L132" t="s">
        <v>238</v>
      </c>
      <c r="M132">
        <v>984</v>
      </c>
      <c r="N132" s="10">
        <v>145.42889527932971</v>
      </c>
      <c r="O132" t="str">
        <f>TEXT(Table1[[#This Row],[Date]],"mmmm")</f>
        <v>October</v>
      </c>
      <c r="P132">
        <f>YEAR(Table1[[#This Row],[Date]])</f>
        <v>2024</v>
      </c>
      <c r="Q132" s="5">
        <f>Table1[[#This Row],[Profit Margin (%)]]/100</f>
        <v>0.14779359276354651</v>
      </c>
    </row>
    <row r="133" spans="1:17" x14ac:dyDescent="0.3">
      <c r="A133" t="s">
        <v>145</v>
      </c>
      <c r="B133" s="1">
        <v>45581</v>
      </c>
      <c r="C133" t="s">
        <v>217</v>
      </c>
      <c r="D133" t="s">
        <v>220</v>
      </c>
      <c r="E133" t="s">
        <v>227</v>
      </c>
      <c r="F133" t="s">
        <v>229</v>
      </c>
      <c r="G133">
        <v>10</v>
      </c>
      <c r="H133">
        <v>148</v>
      </c>
      <c r="I133">
        <v>25.48672840792662</v>
      </c>
      <c r="J133" t="s">
        <v>234</v>
      </c>
      <c r="K133" t="s">
        <v>237</v>
      </c>
      <c r="L133" t="s">
        <v>240</v>
      </c>
      <c r="M133">
        <v>1480</v>
      </c>
      <c r="N133" s="10">
        <v>377.20358043731392</v>
      </c>
      <c r="O133" t="str">
        <f>TEXT(Table1[[#This Row],[Date]],"mmmm")</f>
        <v>October</v>
      </c>
      <c r="P133">
        <f>YEAR(Table1[[#This Row],[Date]])</f>
        <v>2024</v>
      </c>
      <c r="Q133" s="5">
        <f>Table1[[#This Row],[Profit Margin (%)]]/100</f>
        <v>0.25486728407926618</v>
      </c>
    </row>
    <row r="134" spans="1:17" x14ac:dyDescent="0.3">
      <c r="A134" t="s">
        <v>146</v>
      </c>
      <c r="B134" s="1">
        <v>45569</v>
      </c>
      <c r="C134" t="s">
        <v>214</v>
      </c>
      <c r="D134" t="s">
        <v>222</v>
      </c>
      <c r="E134" t="s">
        <v>224</v>
      </c>
      <c r="F134" t="s">
        <v>229</v>
      </c>
      <c r="G134">
        <v>17</v>
      </c>
      <c r="H134">
        <v>161</v>
      </c>
      <c r="I134">
        <v>8.6646443484453499</v>
      </c>
      <c r="J134" t="s">
        <v>233</v>
      </c>
      <c r="K134" t="s">
        <v>235</v>
      </c>
      <c r="L134" t="s">
        <v>240</v>
      </c>
      <c r="M134">
        <v>2737</v>
      </c>
      <c r="N134" s="10">
        <v>237.15131581694919</v>
      </c>
      <c r="O134" t="str">
        <f>TEXT(Table1[[#This Row],[Date]],"mmmm")</f>
        <v>October</v>
      </c>
      <c r="P134">
        <f>YEAR(Table1[[#This Row],[Date]])</f>
        <v>2024</v>
      </c>
      <c r="Q134" s="5">
        <f>Table1[[#This Row],[Profit Margin (%)]]/100</f>
        <v>8.6646443484453495E-2</v>
      </c>
    </row>
    <row r="135" spans="1:17" x14ac:dyDescent="0.3">
      <c r="A135" t="s">
        <v>147</v>
      </c>
      <c r="B135" s="1">
        <v>45563</v>
      </c>
      <c r="C135" t="s">
        <v>217</v>
      </c>
      <c r="D135" t="s">
        <v>221</v>
      </c>
      <c r="E135" t="s">
        <v>225</v>
      </c>
      <c r="F135" t="s">
        <v>230</v>
      </c>
      <c r="G135">
        <v>15</v>
      </c>
      <c r="H135">
        <v>175</v>
      </c>
      <c r="I135">
        <v>28.307140885416029</v>
      </c>
      <c r="J135" t="s">
        <v>233</v>
      </c>
      <c r="K135" t="s">
        <v>237</v>
      </c>
      <c r="L135" t="s">
        <v>238</v>
      </c>
      <c r="M135">
        <v>2625</v>
      </c>
      <c r="N135" s="10">
        <v>743.0624482421706</v>
      </c>
      <c r="O135" t="str">
        <f>TEXT(Table1[[#This Row],[Date]],"mmmm")</f>
        <v>September</v>
      </c>
      <c r="P135">
        <f>YEAR(Table1[[#This Row],[Date]])</f>
        <v>2024</v>
      </c>
      <c r="Q135" s="5">
        <f>Table1[[#This Row],[Profit Margin (%)]]/100</f>
        <v>0.28307140885416027</v>
      </c>
    </row>
    <row r="136" spans="1:17" x14ac:dyDescent="0.3">
      <c r="A136" t="s">
        <v>148</v>
      </c>
      <c r="B136" s="1">
        <v>45418</v>
      </c>
      <c r="C136" t="s">
        <v>217</v>
      </c>
      <c r="D136" t="s">
        <v>221</v>
      </c>
      <c r="E136" t="s">
        <v>223</v>
      </c>
      <c r="F136" t="s">
        <v>231</v>
      </c>
      <c r="G136">
        <v>18</v>
      </c>
      <c r="H136">
        <v>14</v>
      </c>
      <c r="I136">
        <v>29.75887654375865</v>
      </c>
      <c r="J136" t="s">
        <v>233</v>
      </c>
      <c r="K136" t="s">
        <v>235</v>
      </c>
      <c r="L136" t="s">
        <v>240</v>
      </c>
      <c r="M136">
        <v>252</v>
      </c>
      <c r="N136" s="10">
        <v>74.992368890271791</v>
      </c>
      <c r="O136" t="str">
        <f>TEXT(Table1[[#This Row],[Date]],"mmmm")</f>
        <v>May</v>
      </c>
      <c r="P136">
        <f>YEAR(Table1[[#This Row],[Date]])</f>
        <v>2024</v>
      </c>
      <c r="Q136" s="5">
        <f>Table1[[#This Row],[Profit Margin (%)]]/100</f>
        <v>0.2975887654375865</v>
      </c>
    </row>
    <row r="137" spans="1:17" x14ac:dyDescent="0.3">
      <c r="A137" t="s">
        <v>149</v>
      </c>
      <c r="B137" s="1">
        <v>45555</v>
      </c>
      <c r="C137" t="s">
        <v>215</v>
      </c>
      <c r="D137" t="s">
        <v>220</v>
      </c>
      <c r="E137" t="s">
        <v>226</v>
      </c>
      <c r="F137" t="s">
        <v>231</v>
      </c>
      <c r="G137">
        <v>1</v>
      </c>
      <c r="H137">
        <v>94</v>
      </c>
      <c r="I137">
        <v>14.76030476396822</v>
      </c>
      <c r="J137" t="s">
        <v>233</v>
      </c>
      <c r="K137" t="s">
        <v>235</v>
      </c>
      <c r="L137" t="s">
        <v>239</v>
      </c>
      <c r="M137">
        <v>94</v>
      </c>
      <c r="N137" s="10">
        <v>13.874686478130119</v>
      </c>
      <c r="O137" t="str">
        <f>TEXT(Table1[[#This Row],[Date]],"mmmm")</f>
        <v>September</v>
      </c>
      <c r="P137">
        <f>YEAR(Table1[[#This Row],[Date]])</f>
        <v>2024</v>
      </c>
      <c r="Q137" s="5">
        <f>Table1[[#This Row],[Profit Margin (%)]]/100</f>
        <v>0.14760304763968221</v>
      </c>
    </row>
    <row r="138" spans="1:17" x14ac:dyDescent="0.3">
      <c r="A138" t="s">
        <v>150</v>
      </c>
      <c r="B138" s="1">
        <v>45624</v>
      </c>
      <c r="C138" t="s">
        <v>216</v>
      </c>
      <c r="D138" t="s">
        <v>219</v>
      </c>
      <c r="E138" t="s">
        <v>224</v>
      </c>
      <c r="F138" t="s">
        <v>231</v>
      </c>
      <c r="G138">
        <v>13</v>
      </c>
      <c r="H138">
        <v>477</v>
      </c>
      <c r="I138">
        <v>29.622138098295149</v>
      </c>
      <c r="J138" t="s">
        <v>233</v>
      </c>
      <c r="K138" t="s">
        <v>237</v>
      </c>
      <c r="L138" t="s">
        <v>239</v>
      </c>
      <c r="M138">
        <v>6201</v>
      </c>
      <c r="N138" s="10">
        <v>1836.868783475282</v>
      </c>
      <c r="O138" t="str">
        <f>TEXT(Table1[[#This Row],[Date]],"mmmm")</f>
        <v>November</v>
      </c>
      <c r="P138">
        <f>YEAR(Table1[[#This Row],[Date]])</f>
        <v>2024</v>
      </c>
      <c r="Q138" s="5">
        <f>Table1[[#This Row],[Profit Margin (%)]]/100</f>
        <v>0.29622138098295148</v>
      </c>
    </row>
    <row r="139" spans="1:17" x14ac:dyDescent="0.3">
      <c r="A139" t="s">
        <v>151</v>
      </c>
      <c r="B139" s="1">
        <v>45516</v>
      </c>
      <c r="C139" t="s">
        <v>217</v>
      </c>
      <c r="D139" t="s">
        <v>219</v>
      </c>
      <c r="E139" t="s">
        <v>224</v>
      </c>
      <c r="F139" t="s">
        <v>230</v>
      </c>
      <c r="G139">
        <v>20</v>
      </c>
      <c r="H139">
        <v>334</v>
      </c>
      <c r="I139">
        <v>18.506690213272002</v>
      </c>
      <c r="J139" t="s">
        <v>234</v>
      </c>
      <c r="K139" t="s">
        <v>237</v>
      </c>
      <c r="L139" t="s">
        <v>240</v>
      </c>
      <c r="M139">
        <v>6680</v>
      </c>
      <c r="N139" s="10">
        <v>1236.24690624657</v>
      </c>
      <c r="O139" t="str">
        <f>TEXT(Table1[[#This Row],[Date]],"mmmm")</f>
        <v>August</v>
      </c>
      <c r="P139">
        <f>YEAR(Table1[[#This Row],[Date]])</f>
        <v>2024</v>
      </c>
      <c r="Q139" s="5">
        <f>Table1[[#This Row],[Profit Margin (%)]]/100</f>
        <v>0.18506690213272001</v>
      </c>
    </row>
    <row r="140" spans="1:17" x14ac:dyDescent="0.3">
      <c r="A140" t="s">
        <v>152</v>
      </c>
      <c r="B140" s="1">
        <v>45538</v>
      </c>
      <c r="C140" t="s">
        <v>215</v>
      </c>
      <c r="D140" t="s">
        <v>218</v>
      </c>
      <c r="E140" t="s">
        <v>226</v>
      </c>
      <c r="F140" t="s">
        <v>232</v>
      </c>
      <c r="G140">
        <v>13</v>
      </c>
      <c r="H140">
        <v>379</v>
      </c>
      <c r="I140">
        <v>10.109074734322871</v>
      </c>
      <c r="J140" t="s">
        <v>234</v>
      </c>
      <c r="K140" t="s">
        <v>235</v>
      </c>
      <c r="L140" t="s">
        <v>240</v>
      </c>
      <c r="M140">
        <v>4927</v>
      </c>
      <c r="N140" s="10">
        <v>498.07411216008802</v>
      </c>
      <c r="O140" t="str">
        <f>TEXT(Table1[[#This Row],[Date]],"mmmm")</f>
        <v>September</v>
      </c>
      <c r="P140">
        <f>YEAR(Table1[[#This Row],[Date]])</f>
        <v>2024</v>
      </c>
      <c r="Q140" s="5">
        <f>Table1[[#This Row],[Profit Margin (%)]]/100</f>
        <v>0.1010907473432287</v>
      </c>
    </row>
    <row r="141" spans="1:17" x14ac:dyDescent="0.3">
      <c r="A141" t="s">
        <v>153</v>
      </c>
      <c r="B141" s="1">
        <v>45656</v>
      </c>
      <c r="C141" t="s">
        <v>217</v>
      </c>
      <c r="D141" t="s">
        <v>222</v>
      </c>
      <c r="E141" t="s">
        <v>223</v>
      </c>
      <c r="F141" t="s">
        <v>231</v>
      </c>
      <c r="G141">
        <v>19</v>
      </c>
      <c r="H141">
        <v>379</v>
      </c>
      <c r="I141">
        <v>7.3165551211590998</v>
      </c>
      <c r="J141" t="s">
        <v>233</v>
      </c>
      <c r="K141" t="s">
        <v>237</v>
      </c>
      <c r="L141" t="s">
        <v>239</v>
      </c>
      <c r="M141">
        <v>7201</v>
      </c>
      <c r="N141" s="10">
        <v>526.86513427466673</v>
      </c>
      <c r="O141" t="str">
        <f>TEXT(Table1[[#This Row],[Date]],"mmmm")</f>
        <v>December</v>
      </c>
      <c r="P141">
        <f>YEAR(Table1[[#This Row],[Date]])</f>
        <v>2024</v>
      </c>
      <c r="Q141" s="5">
        <f>Table1[[#This Row],[Profit Margin (%)]]/100</f>
        <v>7.3165551211591004E-2</v>
      </c>
    </row>
    <row r="142" spans="1:17" x14ac:dyDescent="0.3">
      <c r="A142" t="s">
        <v>154</v>
      </c>
      <c r="B142" s="1">
        <v>45339</v>
      </c>
      <c r="C142" t="s">
        <v>217</v>
      </c>
      <c r="D142" t="s">
        <v>222</v>
      </c>
      <c r="E142" t="s">
        <v>223</v>
      </c>
      <c r="F142" t="s">
        <v>231</v>
      </c>
      <c r="G142">
        <v>7</v>
      </c>
      <c r="H142">
        <v>354</v>
      </c>
      <c r="I142">
        <v>27.859253724409498</v>
      </c>
      <c r="J142" t="s">
        <v>234</v>
      </c>
      <c r="K142" t="s">
        <v>236</v>
      </c>
      <c r="L142" t="s">
        <v>240</v>
      </c>
      <c r="M142">
        <v>2478</v>
      </c>
      <c r="N142" s="10">
        <v>690.35230729086732</v>
      </c>
      <c r="O142" t="str">
        <f>TEXT(Table1[[#This Row],[Date]],"mmmm")</f>
        <v>February</v>
      </c>
      <c r="P142">
        <f>YEAR(Table1[[#This Row],[Date]])</f>
        <v>2024</v>
      </c>
      <c r="Q142" s="5">
        <f>Table1[[#This Row],[Profit Margin (%)]]/100</f>
        <v>0.278592537244095</v>
      </c>
    </row>
    <row r="143" spans="1:17" x14ac:dyDescent="0.3">
      <c r="A143" t="s">
        <v>155</v>
      </c>
      <c r="B143" s="1">
        <v>45523</v>
      </c>
      <c r="C143" t="s">
        <v>216</v>
      </c>
      <c r="D143" t="s">
        <v>218</v>
      </c>
      <c r="E143" t="s">
        <v>226</v>
      </c>
      <c r="F143" t="s">
        <v>230</v>
      </c>
      <c r="G143">
        <v>8</v>
      </c>
      <c r="H143">
        <v>29</v>
      </c>
      <c r="I143">
        <v>16.585560264254699</v>
      </c>
      <c r="J143" t="s">
        <v>233</v>
      </c>
      <c r="K143" t="s">
        <v>236</v>
      </c>
      <c r="L143" t="s">
        <v>239</v>
      </c>
      <c r="M143">
        <v>232</v>
      </c>
      <c r="N143" s="10">
        <v>38.478499813070897</v>
      </c>
      <c r="O143" t="str">
        <f>TEXT(Table1[[#This Row],[Date]],"mmmm")</f>
        <v>August</v>
      </c>
      <c r="P143">
        <f>YEAR(Table1[[#This Row],[Date]])</f>
        <v>2024</v>
      </c>
      <c r="Q143" s="5">
        <f>Table1[[#This Row],[Profit Margin (%)]]/100</f>
        <v>0.16585560264254698</v>
      </c>
    </row>
    <row r="144" spans="1:17" x14ac:dyDescent="0.3">
      <c r="A144" t="s">
        <v>156</v>
      </c>
      <c r="B144" s="1">
        <v>45655</v>
      </c>
      <c r="C144" t="s">
        <v>217</v>
      </c>
      <c r="D144" t="s">
        <v>221</v>
      </c>
      <c r="E144" t="s">
        <v>227</v>
      </c>
      <c r="F144" t="s">
        <v>231</v>
      </c>
      <c r="G144">
        <v>1</v>
      </c>
      <c r="H144">
        <v>54</v>
      </c>
      <c r="I144">
        <v>19.833916231800391</v>
      </c>
      <c r="J144" t="s">
        <v>233</v>
      </c>
      <c r="K144" t="s">
        <v>237</v>
      </c>
      <c r="L144" t="s">
        <v>239</v>
      </c>
      <c r="M144">
        <v>54</v>
      </c>
      <c r="N144" s="10">
        <v>10.71031476517221</v>
      </c>
      <c r="O144" t="str">
        <f>TEXT(Table1[[#This Row],[Date]],"mmmm")</f>
        <v>December</v>
      </c>
      <c r="P144">
        <f>YEAR(Table1[[#This Row],[Date]])</f>
        <v>2024</v>
      </c>
      <c r="Q144" s="5">
        <f>Table1[[#This Row],[Profit Margin (%)]]/100</f>
        <v>0.19833916231800391</v>
      </c>
    </row>
    <row r="145" spans="1:17" x14ac:dyDescent="0.3">
      <c r="A145" t="s">
        <v>157</v>
      </c>
      <c r="B145" s="1">
        <v>45591</v>
      </c>
      <c r="C145" t="s">
        <v>217</v>
      </c>
      <c r="D145" t="s">
        <v>220</v>
      </c>
      <c r="E145" t="s">
        <v>225</v>
      </c>
      <c r="F145" t="s">
        <v>232</v>
      </c>
      <c r="G145">
        <v>16</v>
      </c>
      <c r="H145">
        <v>299</v>
      </c>
      <c r="I145">
        <v>12.56563568682704</v>
      </c>
      <c r="J145" t="s">
        <v>233</v>
      </c>
      <c r="K145" t="s">
        <v>236</v>
      </c>
      <c r="L145" t="s">
        <v>239</v>
      </c>
      <c r="M145">
        <v>4784</v>
      </c>
      <c r="N145" s="10">
        <v>601.14001125780544</v>
      </c>
      <c r="O145" t="str">
        <f>TEXT(Table1[[#This Row],[Date]],"mmmm")</f>
        <v>October</v>
      </c>
      <c r="P145">
        <f>YEAR(Table1[[#This Row],[Date]])</f>
        <v>2024</v>
      </c>
      <c r="Q145" s="5">
        <f>Table1[[#This Row],[Profit Margin (%)]]/100</f>
        <v>0.1256563568682704</v>
      </c>
    </row>
    <row r="146" spans="1:17" x14ac:dyDescent="0.3">
      <c r="A146" t="s">
        <v>158</v>
      </c>
      <c r="B146" s="1">
        <v>45487</v>
      </c>
      <c r="C146" t="s">
        <v>217</v>
      </c>
      <c r="D146" t="s">
        <v>220</v>
      </c>
      <c r="E146" t="s">
        <v>227</v>
      </c>
      <c r="F146" t="s">
        <v>229</v>
      </c>
      <c r="G146">
        <v>13</v>
      </c>
      <c r="H146">
        <v>442</v>
      </c>
      <c r="I146">
        <v>24.11702218093782</v>
      </c>
      <c r="J146" t="s">
        <v>233</v>
      </c>
      <c r="K146" t="s">
        <v>235</v>
      </c>
      <c r="L146" t="s">
        <v>240</v>
      </c>
      <c r="M146">
        <v>5746</v>
      </c>
      <c r="N146" s="10">
        <v>1385.764094516687</v>
      </c>
      <c r="O146" t="str">
        <f>TEXT(Table1[[#This Row],[Date]],"mmmm")</f>
        <v>July</v>
      </c>
      <c r="P146">
        <f>YEAR(Table1[[#This Row],[Date]])</f>
        <v>2024</v>
      </c>
      <c r="Q146" s="5">
        <f>Table1[[#This Row],[Profit Margin (%)]]/100</f>
        <v>0.24117022180937819</v>
      </c>
    </row>
    <row r="147" spans="1:17" x14ac:dyDescent="0.3">
      <c r="A147" t="s">
        <v>159</v>
      </c>
      <c r="B147" s="1">
        <v>45567</v>
      </c>
      <c r="C147" t="s">
        <v>215</v>
      </c>
      <c r="D147" t="s">
        <v>218</v>
      </c>
      <c r="E147" t="s">
        <v>223</v>
      </c>
      <c r="F147" t="s">
        <v>228</v>
      </c>
      <c r="G147">
        <v>11</v>
      </c>
      <c r="H147">
        <v>290</v>
      </c>
      <c r="I147">
        <v>28.004973577557141</v>
      </c>
      <c r="J147" t="s">
        <v>233</v>
      </c>
      <c r="K147" t="s">
        <v>235</v>
      </c>
      <c r="L147" t="s">
        <v>240</v>
      </c>
      <c r="M147">
        <v>3190</v>
      </c>
      <c r="N147" s="10">
        <v>893.35865712407258</v>
      </c>
      <c r="O147" t="str">
        <f>TEXT(Table1[[#This Row],[Date]],"mmmm")</f>
        <v>October</v>
      </c>
      <c r="P147">
        <f>YEAR(Table1[[#This Row],[Date]])</f>
        <v>2024</v>
      </c>
      <c r="Q147" s="5">
        <f>Table1[[#This Row],[Profit Margin (%)]]/100</f>
        <v>0.28004973577557141</v>
      </c>
    </row>
    <row r="148" spans="1:17" x14ac:dyDescent="0.3">
      <c r="A148" t="s">
        <v>160</v>
      </c>
      <c r="B148" s="1">
        <v>45648</v>
      </c>
      <c r="C148" t="s">
        <v>217</v>
      </c>
      <c r="D148" t="s">
        <v>222</v>
      </c>
      <c r="E148" t="s">
        <v>223</v>
      </c>
      <c r="F148" t="s">
        <v>229</v>
      </c>
      <c r="G148">
        <v>18</v>
      </c>
      <c r="H148">
        <v>155</v>
      </c>
      <c r="I148">
        <v>14.470335346364131</v>
      </c>
      <c r="J148" t="s">
        <v>234</v>
      </c>
      <c r="K148" t="s">
        <v>236</v>
      </c>
      <c r="L148" t="s">
        <v>238</v>
      </c>
      <c r="M148">
        <v>2790</v>
      </c>
      <c r="N148" s="10">
        <v>403.72235616355943</v>
      </c>
      <c r="O148" t="str">
        <f>TEXT(Table1[[#This Row],[Date]],"mmmm")</f>
        <v>December</v>
      </c>
      <c r="P148">
        <f>YEAR(Table1[[#This Row],[Date]])</f>
        <v>2024</v>
      </c>
      <c r="Q148" s="5">
        <f>Table1[[#This Row],[Profit Margin (%)]]/100</f>
        <v>0.1447033534636413</v>
      </c>
    </row>
    <row r="149" spans="1:17" x14ac:dyDescent="0.3">
      <c r="A149" t="s">
        <v>161</v>
      </c>
      <c r="B149" s="1">
        <v>45527</v>
      </c>
      <c r="C149" t="s">
        <v>215</v>
      </c>
      <c r="D149" t="s">
        <v>221</v>
      </c>
      <c r="E149" t="s">
        <v>223</v>
      </c>
      <c r="F149" t="s">
        <v>232</v>
      </c>
      <c r="G149">
        <v>13</v>
      </c>
      <c r="H149">
        <v>243</v>
      </c>
      <c r="I149">
        <v>8.542028846706426</v>
      </c>
      <c r="J149" t="s">
        <v>233</v>
      </c>
      <c r="K149" t="s">
        <v>236</v>
      </c>
      <c r="L149" t="s">
        <v>239</v>
      </c>
      <c r="M149">
        <v>3159</v>
      </c>
      <c r="N149" s="10">
        <v>269.84269126745602</v>
      </c>
      <c r="O149" t="str">
        <f>TEXT(Table1[[#This Row],[Date]],"mmmm")</f>
        <v>August</v>
      </c>
      <c r="P149">
        <f>YEAR(Table1[[#This Row],[Date]])</f>
        <v>2024</v>
      </c>
      <c r="Q149" s="5">
        <f>Table1[[#This Row],[Profit Margin (%)]]/100</f>
        <v>8.5420288467064259E-2</v>
      </c>
    </row>
    <row r="150" spans="1:17" x14ac:dyDescent="0.3">
      <c r="A150" t="s">
        <v>162</v>
      </c>
      <c r="B150" s="1">
        <v>45534</v>
      </c>
      <c r="C150" t="s">
        <v>217</v>
      </c>
      <c r="D150" t="s">
        <v>222</v>
      </c>
      <c r="E150" t="s">
        <v>227</v>
      </c>
      <c r="F150" t="s">
        <v>232</v>
      </c>
      <c r="G150">
        <v>5</v>
      </c>
      <c r="H150">
        <v>498</v>
      </c>
      <c r="I150">
        <v>8.9895577225791623</v>
      </c>
      <c r="J150" t="s">
        <v>234</v>
      </c>
      <c r="K150" t="s">
        <v>237</v>
      </c>
      <c r="L150" t="s">
        <v>238</v>
      </c>
      <c r="M150">
        <v>2490</v>
      </c>
      <c r="N150" s="10">
        <v>223.8399872922212</v>
      </c>
      <c r="O150" t="str">
        <f>TEXT(Table1[[#This Row],[Date]],"mmmm")</f>
        <v>August</v>
      </c>
      <c r="P150">
        <f>YEAR(Table1[[#This Row],[Date]])</f>
        <v>2024</v>
      </c>
      <c r="Q150" s="5">
        <f>Table1[[#This Row],[Profit Margin (%)]]/100</f>
        <v>8.9895577225791626E-2</v>
      </c>
    </row>
    <row r="151" spans="1:17" x14ac:dyDescent="0.3">
      <c r="A151" t="s">
        <v>163</v>
      </c>
      <c r="B151" s="1">
        <v>45357</v>
      </c>
      <c r="C151" t="s">
        <v>214</v>
      </c>
      <c r="D151" t="s">
        <v>220</v>
      </c>
      <c r="E151" t="s">
        <v>225</v>
      </c>
      <c r="F151" t="s">
        <v>231</v>
      </c>
      <c r="G151">
        <v>11</v>
      </c>
      <c r="H151">
        <v>72</v>
      </c>
      <c r="I151">
        <v>21.32656251079576</v>
      </c>
      <c r="J151" t="s">
        <v>233</v>
      </c>
      <c r="K151" t="s">
        <v>236</v>
      </c>
      <c r="L151" t="s">
        <v>238</v>
      </c>
      <c r="M151">
        <v>792</v>
      </c>
      <c r="N151" s="10">
        <v>168.90637508550239</v>
      </c>
      <c r="O151" t="str">
        <f>TEXT(Table1[[#This Row],[Date]],"mmmm")</f>
        <v>March</v>
      </c>
      <c r="P151">
        <f>YEAR(Table1[[#This Row],[Date]])</f>
        <v>2024</v>
      </c>
      <c r="Q151" s="5">
        <f>Table1[[#This Row],[Profit Margin (%)]]/100</f>
        <v>0.2132656251079576</v>
      </c>
    </row>
    <row r="152" spans="1:17" x14ac:dyDescent="0.3">
      <c r="A152" t="s">
        <v>164</v>
      </c>
      <c r="B152" s="1">
        <v>45489</v>
      </c>
      <c r="C152" t="s">
        <v>215</v>
      </c>
      <c r="D152" t="s">
        <v>218</v>
      </c>
      <c r="E152" t="s">
        <v>227</v>
      </c>
      <c r="F152" t="s">
        <v>229</v>
      </c>
      <c r="G152">
        <v>7</v>
      </c>
      <c r="H152">
        <v>326</v>
      </c>
      <c r="I152">
        <v>8.6233190119685652</v>
      </c>
      <c r="J152" t="s">
        <v>233</v>
      </c>
      <c r="K152" t="s">
        <v>236</v>
      </c>
      <c r="L152" t="s">
        <v>238</v>
      </c>
      <c r="M152">
        <v>2282</v>
      </c>
      <c r="N152" s="10">
        <v>196.78413985312261</v>
      </c>
      <c r="O152" t="str">
        <f>TEXT(Table1[[#This Row],[Date]],"mmmm")</f>
        <v>July</v>
      </c>
      <c r="P152">
        <f>YEAR(Table1[[#This Row],[Date]])</f>
        <v>2024</v>
      </c>
      <c r="Q152" s="5">
        <f>Table1[[#This Row],[Profit Margin (%)]]/100</f>
        <v>8.6233190119685652E-2</v>
      </c>
    </row>
    <row r="153" spans="1:17" x14ac:dyDescent="0.3">
      <c r="A153" t="s">
        <v>165</v>
      </c>
      <c r="B153" s="1">
        <v>45486</v>
      </c>
      <c r="C153" t="s">
        <v>217</v>
      </c>
      <c r="D153" t="s">
        <v>222</v>
      </c>
      <c r="E153" t="s">
        <v>223</v>
      </c>
      <c r="F153" t="s">
        <v>228</v>
      </c>
      <c r="G153">
        <v>4</v>
      </c>
      <c r="H153">
        <v>49</v>
      </c>
      <c r="I153">
        <v>27.317223385663169</v>
      </c>
      <c r="J153" t="s">
        <v>234</v>
      </c>
      <c r="K153" t="s">
        <v>237</v>
      </c>
      <c r="L153" t="s">
        <v>239</v>
      </c>
      <c r="M153">
        <v>196</v>
      </c>
      <c r="N153" s="10">
        <v>53.541757835899809</v>
      </c>
      <c r="O153" t="str">
        <f>TEXT(Table1[[#This Row],[Date]],"mmmm")</f>
        <v>July</v>
      </c>
      <c r="P153">
        <f>YEAR(Table1[[#This Row],[Date]])</f>
        <v>2024</v>
      </c>
      <c r="Q153" s="5">
        <f>Table1[[#This Row],[Profit Margin (%)]]/100</f>
        <v>0.2731722338566317</v>
      </c>
    </row>
    <row r="154" spans="1:17" x14ac:dyDescent="0.3">
      <c r="A154" t="s">
        <v>166</v>
      </c>
      <c r="B154" s="1">
        <v>45541</v>
      </c>
      <c r="C154" t="s">
        <v>214</v>
      </c>
      <c r="D154" t="s">
        <v>218</v>
      </c>
      <c r="E154" t="s">
        <v>225</v>
      </c>
      <c r="F154" t="s">
        <v>231</v>
      </c>
      <c r="G154">
        <v>16</v>
      </c>
      <c r="H154">
        <v>176</v>
      </c>
      <c r="I154">
        <v>20.6248474344149</v>
      </c>
      <c r="J154" t="s">
        <v>234</v>
      </c>
      <c r="K154" t="s">
        <v>237</v>
      </c>
      <c r="L154" t="s">
        <v>238</v>
      </c>
      <c r="M154">
        <v>2816</v>
      </c>
      <c r="N154" s="10">
        <v>580.79570375312346</v>
      </c>
      <c r="O154" t="str">
        <f>TEXT(Table1[[#This Row],[Date]],"mmmm")</f>
        <v>September</v>
      </c>
      <c r="P154">
        <f>YEAR(Table1[[#This Row],[Date]])</f>
        <v>2024</v>
      </c>
      <c r="Q154" s="5">
        <f>Table1[[#This Row],[Profit Margin (%)]]/100</f>
        <v>0.206248474344149</v>
      </c>
    </row>
    <row r="155" spans="1:17" x14ac:dyDescent="0.3">
      <c r="A155" t="s">
        <v>167</v>
      </c>
      <c r="B155" s="1">
        <v>45338</v>
      </c>
      <c r="C155" t="s">
        <v>214</v>
      </c>
      <c r="D155" t="s">
        <v>219</v>
      </c>
      <c r="E155" t="s">
        <v>226</v>
      </c>
      <c r="F155" t="s">
        <v>232</v>
      </c>
      <c r="G155">
        <v>2</v>
      </c>
      <c r="H155">
        <v>194</v>
      </c>
      <c r="I155">
        <v>28.30938972193707</v>
      </c>
      <c r="J155" t="s">
        <v>234</v>
      </c>
      <c r="K155" t="s">
        <v>237</v>
      </c>
      <c r="L155" t="s">
        <v>240</v>
      </c>
      <c r="M155">
        <v>388</v>
      </c>
      <c r="N155" s="10">
        <v>109.8404321211158</v>
      </c>
      <c r="O155" t="str">
        <f>TEXT(Table1[[#This Row],[Date]],"mmmm")</f>
        <v>February</v>
      </c>
      <c r="P155">
        <f>YEAR(Table1[[#This Row],[Date]])</f>
        <v>2024</v>
      </c>
      <c r="Q155" s="5">
        <f>Table1[[#This Row],[Profit Margin (%)]]/100</f>
        <v>0.28309389721937067</v>
      </c>
    </row>
    <row r="156" spans="1:17" x14ac:dyDescent="0.3">
      <c r="A156" t="s">
        <v>168</v>
      </c>
      <c r="B156" s="1">
        <v>45388</v>
      </c>
      <c r="C156" t="s">
        <v>216</v>
      </c>
      <c r="D156" t="s">
        <v>218</v>
      </c>
      <c r="E156" t="s">
        <v>225</v>
      </c>
      <c r="F156" t="s">
        <v>232</v>
      </c>
      <c r="G156">
        <v>18</v>
      </c>
      <c r="H156">
        <v>212</v>
      </c>
      <c r="I156">
        <v>28.980788775732162</v>
      </c>
      <c r="J156" t="s">
        <v>234</v>
      </c>
      <c r="K156" t="s">
        <v>237</v>
      </c>
      <c r="L156" t="s">
        <v>239</v>
      </c>
      <c r="M156">
        <v>3816</v>
      </c>
      <c r="N156" s="10">
        <v>1105.906899681939</v>
      </c>
      <c r="O156" t="str">
        <f>TEXT(Table1[[#This Row],[Date]],"mmmm")</f>
        <v>April</v>
      </c>
      <c r="P156">
        <f>YEAR(Table1[[#This Row],[Date]])</f>
        <v>2024</v>
      </c>
      <c r="Q156" s="5">
        <f>Table1[[#This Row],[Profit Margin (%)]]/100</f>
        <v>0.28980788775732164</v>
      </c>
    </row>
    <row r="157" spans="1:17" x14ac:dyDescent="0.3">
      <c r="A157" t="s">
        <v>169</v>
      </c>
      <c r="B157" s="1">
        <v>45513</v>
      </c>
      <c r="C157" t="s">
        <v>217</v>
      </c>
      <c r="D157" t="s">
        <v>220</v>
      </c>
      <c r="E157" t="s">
        <v>225</v>
      </c>
      <c r="F157" t="s">
        <v>230</v>
      </c>
      <c r="G157">
        <v>9</v>
      </c>
      <c r="H157">
        <v>177</v>
      </c>
      <c r="I157">
        <v>26.92078360881991</v>
      </c>
      <c r="J157" t="s">
        <v>233</v>
      </c>
      <c r="K157" t="s">
        <v>237</v>
      </c>
      <c r="L157" t="s">
        <v>238</v>
      </c>
      <c r="M157">
        <v>1593</v>
      </c>
      <c r="N157" s="10">
        <v>428.84808288850121</v>
      </c>
      <c r="O157" t="str">
        <f>TEXT(Table1[[#This Row],[Date]],"mmmm")</f>
        <v>August</v>
      </c>
      <c r="P157">
        <f>YEAR(Table1[[#This Row],[Date]])</f>
        <v>2024</v>
      </c>
      <c r="Q157" s="5">
        <f>Table1[[#This Row],[Profit Margin (%)]]/100</f>
        <v>0.26920783608819909</v>
      </c>
    </row>
    <row r="158" spans="1:17" x14ac:dyDescent="0.3">
      <c r="A158" t="s">
        <v>170</v>
      </c>
      <c r="B158" s="1">
        <v>45623</v>
      </c>
      <c r="C158" t="s">
        <v>214</v>
      </c>
      <c r="D158" t="s">
        <v>221</v>
      </c>
      <c r="E158" t="s">
        <v>225</v>
      </c>
      <c r="F158" t="s">
        <v>230</v>
      </c>
      <c r="G158">
        <v>1</v>
      </c>
      <c r="H158">
        <v>314</v>
      </c>
      <c r="I158">
        <v>7.0785668067993246</v>
      </c>
      <c r="J158" t="s">
        <v>234</v>
      </c>
      <c r="K158" t="s">
        <v>236</v>
      </c>
      <c r="L158" t="s">
        <v>238</v>
      </c>
      <c r="M158">
        <v>314</v>
      </c>
      <c r="N158" s="10">
        <v>22.226699773349878</v>
      </c>
      <c r="O158" t="str">
        <f>TEXT(Table1[[#This Row],[Date]],"mmmm")</f>
        <v>November</v>
      </c>
      <c r="P158">
        <f>YEAR(Table1[[#This Row],[Date]])</f>
        <v>2024</v>
      </c>
      <c r="Q158" s="5">
        <f>Table1[[#This Row],[Profit Margin (%)]]/100</f>
        <v>7.0785668067993246E-2</v>
      </c>
    </row>
    <row r="159" spans="1:17" x14ac:dyDescent="0.3">
      <c r="A159" t="s">
        <v>171</v>
      </c>
      <c r="B159" s="1">
        <v>45615</v>
      </c>
      <c r="C159" t="s">
        <v>215</v>
      </c>
      <c r="D159" t="s">
        <v>219</v>
      </c>
      <c r="E159" t="s">
        <v>227</v>
      </c>
      <c r="F159" t="s">
        <v>228</v>
      </c>
      <c r="G159">
        <v>5</v>
      </c>
      <c r="H159">
        <v>261</v>
      </c>
      <c r="I159">
        <v>24.130582751185361</v>
      </c>
      <c r="J159" t="s">
        <v>233</v>
      </c>
      <c r="K159" t="s">
        <v>236</v>
      </c>
      <c r="L159" t="s">
        <v>239</v>
      </c>
      <c r="M159">
        <v>1305</v>
      </c>
      <c r="N159" s="10">
        <v>314.90410490296898</v>
      </c>
      <c r="O159" t="str">
        <f>TEXT(Table1[[#This Row],[Date]],"mmmm")</f>
        <v>November</v>
      </c>
      <c r="P159">
        <f>YEAR(Table1[[#This Row],[Date]])</f>
        <v>2024</v>
      </c>
      <c r="Q159" s="5">
        <f>Table1[[#This Row],[Profit Margin (%)]]/100</f>
        <v>0.24130582751185362</v>
      </c>
    </row>
    <row r="160" spans="1:17" x14ac:dyDescent="0.3">
      <c r="A160" t="s">
        <v>172</v>
      </c>
      <c r="B160" s="1">
        <v>45369</v>
      </c>
      <c r="C160" t="s">
        <v>217</v>
      </c>
      <c r="D160" t="s">
        <v>221</v>
      </c>
      <c r="E160" t="s">
        <v>225</v>
      </c>
      <c r="F160" t="s">
        <v>230</v>
      </c>
      <c r="G160">
        <v>19</v>
      </c>
      <c r="H160">
        <v>144</v>
      </c>
      <c r="I160">
        <v>13.8607422854012</v>
      </c>
      <c r="J160" t="s">
        <v>233</v>
      </c>
      <c r="K160" t="s">
        <v>236</v>
      </c>
      <c r="L160" t="s">
        <v>240</v>
      </c>
      <c r="M160">
        <v>2736</v>
      </c>
      <c r="N160" s="10">
        <v>379.22990892857678</v>
      </c>
      <c r="O160" t="str">
        <f>TEXT(Table1[[#This Row],[Date]],"mmmm")</f>
        <v>March</v>
      </c>
      <c r="P160">
        <f>YEAR(Table1[[#This Row],[Date]])</f>
        <v>2024</v>
      </c>
      <c r="Q160" s="5">
        <f>Table1[[#This Row],[Profit Margin (%)]]/100</f>
        <v>0.13860742285401201</v>
      </c>
    </row>
    <row r="161" spans="1:17" x14ac:dyDescent="0.3">
      <c r="A161" t="s">
        <v>173</v>
      </c>
      <c r="B161" s="1">
        <v>45480</v>
      </c>
      <c r="C161" t="s">
        <v>215</v>
      </c>
      <c r="D161" t="s">
        <v>218</v>
      </c>
      <c r="E161" t="s">
        <v>224</v>
      </c>
      <c r="F161" t="s">
        <v>232</v>
      </c>
      <c r="G161">
        <v>10</v>
      </c>
      <c r="H161">
        <v>465</v>
      </c>
      <c r="I161">
        <v>11.8910497845301</v>
      </c>
      <c r="J161" t="s">
        <v>233</v>
      </c>
      <c r="K161" t="s">
        <v>237</v>
      </c>
      <c r="L161" t="s">
        <v>238</v>
      </c>
      <c r="M161">
        <v>4650</v>
      </c>
      <c r="N161" s="10">
        <v>552.93381498064946</v>
      </c>
      <c r="O161" t="str">
        <f>TEXT(Table1[[#This Row],[Date]],"mmmm")</f>
        <v>July</v>
      </c>
      <c r="P161">
        <f>YEAR(Table1[[#This Row],[Date]])</f>
        <v>2024</v>
      </c>
      <c r="Q161" s="5">
        <f>Table1[[#This Row],[Profit Margin (%)]]/100</f>
        <v>0.118910497845301</v>
      </c>
    </row>
    <row r="162" spans="1:17" x14ac:dyDescent="0.3">
      <c r="A162" t="s">
        <v>174</v>
      </c>
      <c r="B162" s="1">
        <v>45572</v>
      </c>
      <c r="C162" t="s">
        <v>214</v>
      </c>
      <c r="D162" t="s">
        <v>220</v>
      </c>
      <c r="E162" t="s">
        <v>225</v>
      </c>
      <c r="F162" t="s">
        <v>229</v>
      </c>
      <c r="G162">
        <v>8</v>
      </c>
      <c r="H162">
        <v>195</v>
      </c>
      <c r="I162">
        <v>24.220315426030009</v>
      </c>
      <c r="J162" t="s">
        <v>233</v>
      </c>
      <c r="K162" t="s">
        <v>236</v>
      </c>
      <c r="L162" t="s">
        <v>240</v>
      </c>
      <c r="M162">
        <v>1560</v>
      </c>
      <c r="N162" s="10">
        <v>377.83692064606822</v>
      </c>
      <c r="O162" t="str">
        <f>TEXT(Table1[[#This Row],[Date]],"mmmm")</f>
        <v>October</v>
      </c>
      <c r="P162">
        <f>YEAR(Table1[[#This Row],[Date]])</f>
        <v>2024</v>
      </c>
      <c r="Q162" s="5">
        <f>Table1[[#This Row],[Profit Margin (%)]]/100</f>
        <v>0.24220315426030009</v>
      </c>
    </row>
    <row r="163" spans="1:17" x14ac:dyDescent="0.3">
      <c r="A163" t="s">
        <v>175</v>
      </c>
      <c r="B163" s="1">
        <v>45398</v>
      </c>
      <c r="C163" t="s">
        <v>217</v>
      </c>
      <c r="D163" t="s">
        <v>219</v>
      </c>
      <c r="E163" t="s">
        <v>227</v>
      </c>
      <c r="F163" t="s">
        <v>229</v>
      </c>
      <c r="G163">
        <v>8</v>
      </c>
      <c r="H163">
        <v>64</v>
      </c>
      <c r="I163">
        <v>23.829268991698871</v>
      </c>
      <c r="J163" t="s">
        <v>233</v>
      </c>
      <c r="K163" t="s">
        <v>237</v>
      </c>
      <c r="L163" t="s">
        <v>240</v>
      </c>
      <c r="M163">
        <v>512</v>
      </c>
      <c r="N163" s="10">
        <v>122.0058572374982</v>
      </c>
      <c r="O163" t="str">
        <f>TEXT(Table1[[#This Row],[Date]],"mmmm")</f>
        <v>April</v>
      </c>
      <c r="P163">
        <f>YEAR(Table1[[#This Row],[Date]])</f>
        <v>2024</v>
      </c>
      <c r="Q163" s="5">
        <f>Table1[[#This Row],[Profit Margin (%)]]/100</f>
        <v>0.23829268991698871</v>
      </c>
    </row>
    <row r="164" spans="1:17" x14ac:dyDescent="0.3">
      <c r="A164" t="s">
        <v>176</v>
      </c>
      <c r="B164" s="1">
        <v>45451</v>
      </c>
      <c r="C164" t="s">
        <v>217</v>
      </c>
      <c r="D164" t="s">
        <v>220</v>
      </c>
      <c r="E164" t="s">
        <v>224</v>
      </c>
      <c r="F164" t="s">
        <v>231</v>
      </c>
      <c r="G164">
        <v>5</v>
      </c>
      <c r="H164">
        <v>133</v>
      </c>
      <c r="I164">
        <v>16.629907989377561</v>
      </c>
      <c r="J164" t="s">
        <v>234</v>
      </c>
      <c r="K164" t="s">
        <v>237</v>
      </c>
      <c r="L164" t="s">
        <v>240</v>
      </c>
      <c r="M164">
        <v>665</v>
      </c>
      <c r="N164" s="10">
        <v>110.5888881293608</v>
      </c>
      <c r="O164" t="str">
        <f>TEXT(Table1[[#This Row],[Date]],"mmmm")</f>
        <v>June</v>
      </c>
      <c r="P164">
        <f>YEAR(Table1[[#This Row],[Date]])</f>
        <v>2024</v>
      </c>
      <c r="Q164" s="5">
        <f>Table1[[#This Row],[Profit Margin (%)]]/100</f>
        <v>0.1662990798937756</v>
      </c>
    </row>
    <row r="165" spans="1:17" x14ac:dyDescent="0.3">
      <c r="A165" t="s">
        <v>177</v>
      </c>
      <c r="B165" s="1">
        <v>45514</v>
      </c>
      <c r="C165" t="s">
        <v>217</v>
      </c>
      <c r="D165" t="s">
        <v>222</v>
      </c>
      <c r="E165" t="s">
        <v>224</v>
      </c>
      <c r="F165" t="s">
        <v>232</v>
      </c>
      <c r="G165">
        <v>16</v>
      </c>
      <c r="H165">
        <v>457</v>
      </c>
      <c r="I165">
        <v>27.144276425928709</v>
      </c>
      <c r="J165" t="s">
        <v>233</v>
      </c>
      <c r="K165" t="s">
        <v>237</v>
      </c>
      <c r="L165" t="s">
        <v>239</v>
      </c>
      <c r="M165">
        <v>7312</v>
      </c>
      <c r="N165" s="10">
        <v>1984.7894922639071</v>
      </c>
      <c r="O165" t="str">
        <f>TEXT(Table1[[#This Row],[Date]],"mmmm")</f>
        <v>August</v>
      </c>
      <c r="P165">
        <f>YEAR(Table1[[#This Row],[Date]])</f>
        <v>2024</v>
      </c>
      <c r="Q165" s="5">
        <f>Table1[[#This Row],[Profit Margin (%)]]/100</f>
        <v>0.27144276425928709</v>
      </c>
    </row>
    <row r="166" spans="1:17" x14ac:dyDescent="0.3">
      <c r="A166" t="s">
        <v>178</v>
      </c>
      <c r="B166" s="1">
        <v>45620</v>
      </c>
      <c r="C166" t="s">
        <v>215</v>
      </c>
      <c r="D166" t="s">
        <v>218</v>
      </c>
      <c r="E166" t="s">
        <v>223</v>
      </c>
      <c r="F166" t="s">
        <v>229</v>
      </c>
      <c r="G166">
        <v>7</v>
      </c>
      <c r="H166">
        <v>455</v>
      </c>
      <c r="I166">
        <v>22.808184793005111</v>
      </c>
      <c r="J166" t="s">
        <v>233</v>
      </c>
      <c r="K166" t="s">
        <v>237</v>
      </c>
      <c r="L166" t="s">
        <v>238</v>
      </c>
      <c r="M166">
        <v>3185</v>
      </c>
      <c r="N166" s="10">
        <v>726.44068565721273</v>
      </c>
      <c r="O166" t="str">
        <f>TEXT(Table1[[#This Row],[Date]],"mmmm")</f>
        <v>November</v>
      </c>
      <c r="P166">
        <f>YEAR(Table1[[#This Row],[Date]])</f>
        <v>2024</v>
      </c>
      <c r="Q166" s="5">
        <f>Table1[[#This Row],[Profit Margin (%)]]/100</f>
        <v>0.22808184793005112</v>
      </c>
    </row>
    <row r="167" spans="1:17" x14ac:dyDescent="0.3">
      <c r="A167" t="s">
        <v>179</v>
      </c>
      <c r="B167" s="1">
        <v>45606</v>
      </c>
      <c r="C167" t="s">
        <v>215</v>
      </c>
      <c r="D167" t="s">
        <v>220</v>
      </c>
      <c r="E167" t="s">
        <v>224</v>
      </c>
      <c r="F167" t="s">
        <v>228</v>
      </c>
      <c r="G167">
        <v>20</v>
      </c>
      <c r="H167">
        <v>188</v>
      </c>
      <c r="I167">
        <v>10.55092506414519</v>
      </c>
      <c r="J167" t="s">
        <v>234</v>
      </c>
      <c r="K167" t="s">
        <v>237</v>
      </c>
      <c r="L167" t="s">
        <v>239</v>
      </c>
      <c r="M167">
        <v>3760</v>
      </c>
      <c r="N167" s="10">
        <v>396.71478241185929</v>
      </c>
      <c r="O167" t="str">
        <f>TEXT(Table1[[#This Row],[Date]],"mmmm")</f>
        <v>November</v>
      </c>
      <c r="P167">
        <f>YEAR(Table1[[#This Row],[Date]])</f>
        <v>2024</v>
      </c>
      <c r="Q167" s="5">
        <f>Table1[[#This Row],[Profit Margin (%)]]/100</f>
        <v>0.1055092506414519</v>
      </c>
    </row>
    <row r="168" spans="1:17" x14ac:dyDescent="0.3">
      <c r="A168" t="s">
        <v>180</v>
      </c>
      <c r="B168" s="1">
        <v>45323</v>
      </c>
      <c r="C168" t="s">
        <v>217</v>
      </c>
      <c r="D168" t="s">
        <v>222</v>
      </c>
      <c r="E168" t="s">
        <v>226</v>
      </c>
      <c r="F168" t="s">
        <v>229</v>
      </c>
      <c r="G168">
        <v>20</v>
      </c>
      <c r="H168">
        <v>52</v>
      </c>
      <c r="I168">
        <v>19.835283372848231</v>
      </c>
      <c r="J168" t="s">
        <v>234</v>
      </c>
      <c r="K168" t="s">
        <v>235</v>
      </c>
      <c r="L168" t="s">
        <v>240</v>
      </c>
      <c r="M168">
        <v>1040</v>
      </c>
      <c r="N168" s="10">
        <v>206.28694707762159</v>
      </c>
      <c r="O168" t="str">
        <f>TEXT(Table1[[#This Row],[Date]],"mmmm")</f>
        <v>February</v>
      </c>
      <c r="P168">
        <f>YEAR(Table1[[#This Row],[Date]])</f>
        <v>2024</v>
      </c>
      <c r="Q168" s="5">
        <f>Table1[[#This Row],[Profit Margin (%)]]/100</f>
        <v>0.19835283372848231</v>
      </c>
    </row>
    <row r="169" spans="1:17" x14ac:dyDescent="0.3">
      <c r="A169" t="s">
        <v>181</v>
      </c>
      <c r="B169" s="1">
        <v>45526</v>
      </c>
      <c r="C169" t="s">
        <v>214</v>
      </c>
      <c r="D169" t="s">
        <v>220</v>
      </c>
      <c r="E169" t="s">
        <v>223</v>
      </c>
      <c r="F169" t="s">
        <v>228</v>
      </c>
      <c r="G169">
        <v>15</v>
      </c>
      <c r="H169">
        <v>414</v>
      </c>
      <c r="I169">
        <v>25.294138973361211</v>
      </c>
      <c r="J169" t="s">
        <v>233</v>
      </c>
      <c r="K169" t="s">
        <v>237</v>
      </c>
      <c r="L169" t="s">
        <v>238</v>
      </c>
      <c r="M169">
        <v>6210</v>
      </c>
      <c r="N169" s="10">
        <v>1570.7660302457309</v>
      </c>
      <c r="O169" t="str">
        <f>TEXT(Table1[[#This Row],[Date]],"mmmm")</f>
        <v>August</v>
      </c>
      <c r="P169">
        <f>YEAR(Table1[[#This Row],[Date]])</f>
        <v>2024</v>
      </c>
      <c r="Q169" s="5">
        <f>Table1[[#This Row],[Profit Margin (%)]]/100</f>
        <v>0.25294138973361213</v>
      </c>
    </row>
    <row r="170" spans="1:17" x14ac:dyDescent="0.3">
      <c r="A170" t="s">
        <v>182</v>
      </c>
      <c r="B170" s="1">
        <v>45600</v>
      </c>
      <c r="C170" t="s">
        <v>217</v>
      </c>
      <c r="D170" t="s">
        <v>221</v>
      </c>
      <c r="E170" t="s">
        <v>227</v>
      </c>
      <c r="F170" t="s">
        <v>232</v>
      </c>
      <c r="G170">
        <v>10</v>
      </c>
      <c r="H170">
        <v>160</v>
      </c>
      <c r="I170">
        <v>25.21955680116351</v>
      </c>
      <c r="J170" t="s">
        <v>233</v>
      </c>
      <c r="K170" t="s">
        <v>236</v>
      </c>
      <c r="L170" t="s">
        <v>239</v>
      </c>
      <c r="M170">
        <v>1600</v>
      </c>
      <c r="N170" s="10">
        <v>403.51290881861621</v>
      </c>
      <c r="O170" t="str">
        <f>TEXT(Table1[[#This Row],[Date]],"mmmm")</f>
        <v>November</v>
      </c>
      <c r="P170">
        <f>YEAR(Table1[[#This Row],[Date]])</f>
        <v>2024</v>
      </c>
      <c r="Q170" s="5">
        <f>Table1[[#This Row],[Profit Margin (%)]]/100</f>
        <v>0.25219556801163512</v>
      </c>
    </row>
    <row r="171" spans="1:17" x14ac:dyDescent="0.3">
      <c r="A171" t="s">
        <v>183</v>
      </c>
      <c r="B171" s="1">
        <v>45294</v>
      </c>
      <c r="C171" t="s">
        <v>215</v>
      </c>
      <c r="D171" t="s">
        <v>222</v>
      </c>
      <c r="E171" t="s">
        <v>224</v>
      </c>
      <c r="F171" t="s">
        <v>228</v>
      </c>
      <c r="G171">
        <v>8</v>
      </c>
      <c r="H171">
        <v>140</v>
      </c>
      <c r="I171">
        <v>17.249287098582609</v>
      </c>
      <c r="J171" t="s">
        <v>234</v>
      </c>
      <c r="K171" t="s">
        <v>236</v>
      </c>
      <c r="L171" t="s">
        <v>240</v>
      </c>
      <c r="M171">
        <v>1120</v>
      </c>
      <c r="N171" s="10">
        <v>193.19201550412521</v>
      </c>
      <c r="O171" t="str">
        <f>TEXT(Table1[[#This Row],[Date]],"mmmm")</f>
        <v>January</v>
      </c>
      <c r="P171">
        <f>YEAR(Table1[[#This Row],[Date]])</f>
        <v>2024</v>
      </c>
      <c r="Q171" s="5">
        <f>Table1[[#This Row],[Profit Margin (%)]]/100</f>
        <v>0.17249287098582611</v>
      </c>
    </row>
    <row r="172" spans="1:17" x14ac:dyDescent="0.3">
      <c r="A172" t="s">
        <v>184</v>
      </c>
      <c r="B172" s="1">
        <v>45634</v>
      </c>
      <c r="C172" t="s">
        <v>215</v>
      </c>
      <c r="D172" t="s">
        <v>219</v>
      </c>
      <c r="E172" t="s">
        <v>226</v>
      </c>
      <c r="F172" t="s">
        <v>231</v>
      </c>
      <c r="G172">
        <v>5</v>
      </c>
      <c r="H172">
        <v>90</v>
      </c>
      <c r="I172">
        <v>9.9626909381473574</v>
      </c>
      <c r="J172" t="s">
        <v>233</v>
      </c>
      <c r="K172" t="s">
        <v>237</v>
      </c>
      <c r="L172" t="s">
        <v>240</v>
      </c>
      <c r="M172">
        <v>450</v>
      </c>
      <c r="N172" s="10">
        <v>44.832109221663103</v>
      </c>
      <c r="O172" t="str">
        <f>TEXT(Table1[[#This Row],[Date]],"mmmm")</f>
        <v>December</v>
      </c>
      <c r="P172">
        <f>YEAR(Table1[[#This Row],[Date]])</f>
        <v>2024</v>
      </c>
      <c r="Q172" s="5">
        <f>Table1[[#This Row],[Profit Margin (%)]]/100</f>
        <v>9.9626909381473575E-2</v>
      </c>
    </row>
    <row r="173" spans="1:17" x14ac:dyDescent="0.3">
      <c r="A173" t="s">
        <v>185</v>
      </c>
      <c r="B173" s="1">
        <v>45632</v>
      </c>
      <c r="C173" t="s">
        <v>217</v>
      </c>
      <c r="D173" t="s">
        <v>221</v>
      </c>
      <c r="E173" t="s">
        <v>225</v>
      </c>
      <c r="F173" t="s">
        <v>232</v>
      </c>
      <c r="G173">
        <v>10</v>
      </c>
      <c r="H173">
        <v>386</v>
      </c>
      <c r="I173">
        <v>10.7417813464875</v>
      </c>
      <c r="J173" t="s">
        <v>234</v>
      </c>
      <c r="K173" t="s">
        <v>236</v>
      </c>
      <c r="L173" t="s">
        <v>240</v>
      </c>
      <c r="M173">
        <v>3860</v>
      </c>
      <c r="N173" s="10">
        <v>414.63275997441741</v>
      </c>
      <c r="O173" t="str">
        <f>TEXT(Table1[[#This Row],[Date]],"mmmm")</f>
        <v>December</v>
      </c>
      <c r="P173">
        <f>YEAR(Table1[[#This Row],[Date]])</f>
        <v>2024</v>
      </c>
      <c r="Q173" s="5">
        <f>Table1[[#This Row],[Profit Margin (%)]]/100</f>
        <v>0.107417813464875</v>
      </c>
    </row>
    <row r="174" spans="1:17" x14ac:dyDescent="0.3">
      <c r="A174" t="s">
        <v>186</v>
      </c>
      <c r="B174" s="1">
        <v>45636</v>
      </c>
      <c r="C174" t="s">
        <v>214</v>
      </c>
      <c r="D174" t="s">
        <v>222</v>
      </c>
      <c r="E174" t="s">
        <v>223</v>
      </c>
      <c r="F174" t="s">
        <v>230</v>
      </c>
      <c r="G174">
        <v>20</v>
      </c>
      <c r="H174">
        <v>350</v>
      </c>
      <c r="I174">
        <v>11.777071049511679</v>
      </c>
      <c r="J174" t="s">
        <v>233</v>
      </c>
      <c r="K174" t="s">
        <v>235</v>
      </c>
      <c r="L174" t="s">
        <v>239</v>
      </c>
      <c r="M174">
        <v>7000</v>
      </c>
      <c r="N174" s="10">
        <v>824.39497346581732</v>
      </c>
      <c r="O174" t="str">
        <f>TEXT(Table1[[#This Row],[Date]],"mmmm")</f>
        <v>December</v>
      </c>
      <c r="P174">
        <f>YEAR(Table1[[#This Row],[Date]])</f>
        <v>2024</v>
      </c>
      <c r="Q174" s="5">
        <f>Table1[[#This Row],[Profit Margin (%)]]/100</f>
        <v>0.1177707104951168</v>
      </c>
    </row>
    <row r="175" spans="1:17" x14ac:dyDescent="0.3">
      <c r="A175" t="s">
        <v>187</v>
      </c>
      <c r="B175" s="1">
        <v>45603</v>
      </c>
      <c r="C175" t="s">
        <v>215</v>
      </c>
      <c r="D175" t="s">
        <v>220</v>
      </c>
      <c r="E175" t="s">
        <v>227</v>
      </c>
      <c r="F175" t="s">
        <v>229</v>
      </c>
      <c r="G175">
        <v>13</v>
      </c>
      <c r="H175">
        <v>172</v>
      </c>
      <c r="I175">
        <v>8.8260877210825655</v>
      </c>
      <c r="J175" t="s">
        <v>233</v>
      </c>
      <c r="K175" t="s">
        <v>237</v>
      </c>
      <c r="L175" t="s">
        <v>240</v>
      </c>
      <c r="M175">
        <v>2236</v>
      </c>
      <c r="N175" s="10">
        <v>197.35132144340619</v>
      </c>
      <c r="O175" t="str">
        <f>TEXT(Table1[[#This Row],[Date]],"mmmm")</f>
        <v>November</v>
      </c>
      <c r="P175">
        <f>YEAR(Table1[[#This Row],[Date]])</f>
        <v>2024</v>
      </c>
      <c r="Q175" s="5">
        <f>Table1[[#This Row],[Profit Margin (%)]]/100</f>
        <v>8.826087721082565E-2</v>
      </c>
    </row>
    <row r="176" spans="1:17" x14ac:dyDescent="0.3">
      <c r="A176" t="s">
        <v>188</v>
      </c>
      <c r="B176" s="1">
        <v>45478</v>
      </c>
      <c r="C176" t="s">
        <v>217</v>
      </c>
      <c r="D176" t="s">
        <v>218</v>
      </c>
      <c r="E176" t="s">
        <v>225</v>
      </c>
      <c r="F176" t="s">
        <v>228</v>
      </c>
      <c r="G176">
        <v>17</v>
      </c>
      <c r="H176">
        <v>233</v>
      </c>
      <c r="I176">
        <v>6.3388141671081684</v>
      </c>
      <c r="J176" t="s">
        <v>234</v>
      </c>
      <c r="K176" t="s">
        <v>235</v>
      </c>
      <c r="L176" t="s">
        <v>239</v>
      </c>
      <c r="M176">
        <v>3961</v>
      </c>
      <c r="N176" s="10">
        <v>251.08042915915459</v>
      </c>
      <c r="O176" t="str">
        <f>TEXT(Table1[[#This Row],[Date]],"mmmm")</f>
        <v>July</v>
      </c>
      <c r="P176">
        <f>YEAR(Table1[[#This Row],[Date]])</f>
        <v>2024</v>
      </c>
      <c r="Q176" s="5">
        <f>Table1[[#This Row],[Profit Margin (%)]]/100</f>
        <v>6.3388141671081685E-2</v>
      </c>
    </row>
    <row r="177" spans="1:17" x14ac:dyDescent="0.3">
      <c r="A177" t="s">
        <v>189</v>
      </c>
      <c r="B177" s="1">
        <v>45313</v>
      </c>
      <c r="C177" t="s">
        <v>217</v>
      </c>
      <c r="D177" t="s">
        <v>220</v>
      </c>
      <c r="E177" t="s">
        <v>225</v>
      </c>
      <c r="F177" t="s">
        <v>228</v>
      </c>
      <c r="G177">
        <v>11</v>
      </c>
      <c r="H177">
        <v>62</v>
      </c>
      <c r="I177">
        <v>10.15967027015486</v>
      </c>
      <c r="J177" t="s">
        <v>234</v>
      </c>
      <c r="K177" t="s">
        <v>237</v>
      </c>
      <c r="L177" t="s">
        <v>239</v>
      </c>
      <c r="M177">
        <v>682</v>
      </c>
      <c r="N177" s="10">
        <v>69.288951242456108</v>
      </c>
      <c r="O177" t="str">
        <f>TEXT(Table1[[#This Row],[Date]],"mmmm")</f>
        <v>January</v>
      </c>
      <c r="P177">
        <f>YEAR(Table1[[#This Row],[Date]])</f>
        <v>2024</v>
      </c>
      <c r="Q177" s="5">
        <f>Table1[[#This Row],[Profit Margin (%)]]/100</f>
        <v>0.10159670270154861</v>
      </c>
    </row>
    <row r="178" spans="1:17" x14ac:dyDescent="0.3">
      <c r="A178" t="s">
        <v>190</v>
      </c>
      <c r="B178" s="1">
        <v>45610</v>
      </c>
      <c r="C178" t="s">
        <v>214</v>
      </c>
      <c r="D178" t="s">
        <v>221</v>
      </c>
      <c r="E178" t="s">
        <v>227</v>
      </c>
      <c r="F178" t="s">
        <v>229</v>
      </c>
      <c r="G178">
        <v>12</v>
      </c>
      <c r="H178">
        <v>371</v>
      </c>
      <c r="I178">
        <v>22.421603652193891</v>
      </c>
      <c r="J178" t="s">
        <v>233</v>
      </c>
      <c r="K178" t="s">
        <v>235</v>
      </c>
      <c r="L178" t="s">
        <v>240</v>
      </c>
      <c r="M178">
        <v>4452</v>
      </c>
      <c r="N178" s="10">
        <v>998.20979459567218</v>
      </c>
      <c r="O178" t="str">
        <f>TEXT(Table1[[#This Row],[Date]],"mmmm")</f>
        <v>November</v>
      </c>
      <c r="P178">
        <f>YEAR(Table1[[#This Row],[Date]])</f>
        <v>2024</v>
      </c>
      <c r="Q178" s="5">
        <f>Table1[[#This Row],[Profit Margin (%)]]/100</f>
        <v>0.22421603652193892</v>
      </c>
    </row>
    <row r="179" spans="1:17" x14ac:dyDescent="0.3">
      <c r="A179" t="s">
        <v>191</v>
      </c>
      <c r="B179" s="1">
        <v>45569</v>
      </c>
      <c r="C179" t="s">
        <v>215</v>
      </c>
      <c r="D179" t="s">
        <v>218</v>
      </c>
      <c r="E179" t="s">
        <v>227</v>
      </c>
      <c r="F179" t="s">
        <v>230</v>
      </c>
      <c r="G179">
        <v>17</v>
      </c>
      <c r="H179">
        <v>87</v>
      </c>
      <c r="I179">
        <v>25.533967484580199</v>
      </c>
      <c r="J179" t="s">
        <v>234</v>
      </c>
      <c r="K179" t="s">
        <v>237</v>
      </c>
      <c r="L179" t="s">
        <v>240</v>
      </c>
      <c r="M179">
        <v>1479</v>
      </c>
      <c r="N179" s="10">
        <v>377.64737909694122</v>
      </c>
      <c r="O179" t="str">
        <f>TEXT(Table1[[#This Row],[Date]],"mmmm")</f>
        <v>October</v>
      </c>
      <c r="P179">
        <f>YEAR(Table1[[#This Row],[Date]])</f>
        <v>2024</v>
      </c>
      <c r="Q179" s="5">
        <f>Table1[[#This Row],[Profit Margin (%)]]/100</f>
        <v>0.255339674845802</v>
      </c>
    </row>
    <row r="180" spans="1:17" x14ac:dyDescent="0.3">
      <c r="A180" t="s">
        <v>192</v>
      </c>
      <c r="B180" s="1">
        <v>45483</v>
      </c>
      <c r="C180" t="s">
        <v>216</v>
      </c>
      <c r="D180" t="s">
        <v>221</v>
      </c>
      <c r="E180" t="s">
        <v>223</v>
      </c>
      <c r="F180" t="s">
        <v>230</v>
      </c>
      <c r="G180">
        <v>10</v>
      </c>
      <c r="H180">
        <v>84</v>
      </c>
      <c r="I180">
        <v>8.8440645099654276</v>
      </c>
      <c r="J180" t="s">
        <v>233</v>
      </c>
      <c r="K180" t="s">
        <v>237</v>
      </c>
      <c r="L180" t="s">
        <v>238</v>
      </c>
      <c r="M180">
        <v>840</v>
      </c>
      <c r="N180" s="10">
        <v>74.290141883709595</v>
      </c>
      <c r="O180" t="str">
        <f>TEXT(Table1[[#This Row],[Date]],"mmmm")</f>
        <v>July</v>
      </c>
      <c r="P180">
        <f>YEAR(Table1[[#This Row],[Date]])</f>
        <v>2024</v>
      </c>
      <c r="Q180" s="5">
        <f>Table1[[#This Row],[Profit Margin (%)]]/100</f>
        <v>8.8440645099654269E-2</v>
      </c>
    </row>
    <row r="181" spans="1:17" x14ac:dyDescent="0.3">
      <c r="A181" t="s">
        <v>193</v>
      </c>
      <c r="B181" s="1">
        <v>45304</v>
      </c>
      <c r="C181" t="s">
        <v>214</v>
      </c>
      <c r="D181" t="s">
        <v>219</v>
      </c>
      <c r="E181" t="s">
        <v>223</v>
      </c>
      <c r="F181" t="s">
        <v>229</v>
      </c>
      <c r="G181">
        <v>18</v>
      </c>
      <c r="H181">
        <v>68</v>
      </c>
      <c r="I181">
        <v>10.736650210123029</v>
      </c>
      <c r="J181" t="s">
        <v>233</v>
      </c>
      <c r="K181" t="s">
        <v>235</v>
      </c>
      <c r="L181" t="s">
        <v>240</v>
      </c>
      <c r="M181">
        <v>1224</v>
      </c>
      <c r="N181" s="10">
        <v>131.41659857190589</v>
      </c>
      <c r="O181" t="str">
        <f>TEXT(Table1[[#This Row],[Date]],"mmmm")</f>
        <v>January</v>
      </c>
      <c r="P181">
        <f>YEAR(Table1[[#This Row],[Date]])</f>
        <v>2024</v>
      </c>
      <c r="Q181" s="5">
        <f>Table1[[#This Row],[Profit Margin (%)]]/100</f>
        <v>0.10736650210123029</v>
      </c>
    </row>
    <row r="182" spans="1:17" x14ac:dyDescent="0.3">
      <c r="A182" t="s">
        <v>194</v>
      </c>
      <c r="B182" s="1">
        <v>45556</v>
      </c>
      <c r="C182" t="s">
        <v>214</v>
      </c>
      <c r="D182" t="s">
        <v>220</v>
      </c>
      <c r="E182" t="s">
        <v>225</v>
      </c>
      <c r="F182" t="s">
        <v>229</v>
      </c>
      <c r="G182">
        <v>12</v>
      </c>
      <c r="H182">
        <v>142</v>
      </c>
      <c r="I182">
        <v>29.24816531730071</v>
      </c>
      <c r="J182" t="s">
        <v>234</v>
      </c>
      <c r="K182" t="s">
        <v>235</v>
      </c>
      <c r="L182" t="s">
        <v>239</v>
      </c>
      <c r="M182">
        <v>1704</v>
      </c>
      <c r="N182" s="10">
        <v>498.38873700680409</v>
      </c>
      <c r="O182" t="str">
        <f>TEXT(Table1[[#This Row],[Date]],"mmmm")</f>
        <v>September</v>
      </c>
      <c r="P182">
        <f>YEAR(Table1[[#This Row],[Date]])</f>
        <v>2024</v>
      </c>
      <c r="Q182" s="5">
        <f>Table1[[#This Row],[Profit Margin (%)]]/100</f>
        <v>0.29248165317300712</v>
      </c>
    </row>
    <row r="183" spans="1:17" x14ac:dyDescent="0.3">
      <c r="A183" t="s">
        <v>195</v>
      </c>
      <c r="B183" s="1">
        <v>45389</v>
      </c>
      <c r="C183" t="s">
        <v>216</v>
      </c>
      <c r="D183" t="s">
        <v>219</v>
      </c>
      <c r="E183" t="s">
        <v>227</v>
      </c>
      <c r="F183" t="s">
        <v>230</v>
      </c>
      <c r="G183">
        <v>19</v>
      </c>
      <c r="H183">
        <v>71</v>
      </c>
      <c r="I183">
        <v>8.407115610735616</v>
      </c>
      <c r="J183" t="s">
        <v>234</v>
      </c>
      <c r="K183" t="s">
        <v>237</v>
      </c>
      <c r="L183" t="s">
        <v>239</v>
      </c>
      <c r="M183">
        <v>1349</v>
      </c>
      <c r="N183" s="10">
        <v>113.4119895888235</v>
      </c>
      <c r="O183" t="str">
        <f>TEXT(Table1[[#This Row],[Date]],"mmmm")</f>
        <v>April</v>
      </c>
      <c r="P183">
        <f>YEAR(Table1[[#This Row],[Date]])</f>
        <v>2024</v>
      </c>
      <c r="Q183" s="5">
        <f>Table1[[#This Row],[Profit Margin (%)]]/100</f>
        <v>8.407115610735616E-2</v>
      </c>
    </row>
    <row r="184" spans="1:17" x14ac:dyDescent="0.3">
      <c r="A184" t="s">
        <v>196</v>
      </c>
      <c r="B184" s="1">
        <v>45368</v>
      </c>
      <c r="C184" t="s">
        <v>215</v>
      </c>
      <c r="D184" t="s">
        <v>220</v>
      </c>
      <c r="E184" t="s">
        <v>225</v>
      </c>
      <c r="F184" t="s">
        <v>232</v>
      </c>
      <c r="G184">
        <v>2</v>
      </c>
      <c r="H184">
        <v>329</v>
      </c>
      <c r="I184">
        <v>7.681249459370366</v>
      </c>
      <c r="J184" t="s">
        <v>233</v>
      </c>
      <c r="K184" t="s">
        <v>235</v>
      </c>
      <c r="L184" t="s">
        <v>240</v>
      </c>
      <c r="M184">
        <v>658</v>
      </c>
      <c r="N184" s="10">
        <v>50.542621442657008</v>
      </c>
      <c r="O184" t="str">
        <f>TEXT(Table1[[#This Row],[Date]],"mmmm")</f>
        <v>March</v>
      </c>
      <c r="P184">
        <f>YEAR(Table1[[#This Row],[Date]])</f>
        <v>2024</v>
      </c>
      <c r="Q184" s="5">
        <f>Table1[[#This Row],[Profit Margin (%)]]/100</f>
        <v>7.6812494593703665E-2</v>
      </c>
    </row>
    <row r="185" spans="1:17" x14ac:dyDescent="0.3">
      <c r="A185" t="s">
        <v>197</v>
      </c>
      <c r="B185" s="1">
        <v>45374</v>
      </c>
      <c r="C185" t="s">
        <v>214</v>
      </c>
      <c r="D185" t="s">
        <v>218</v>
      </c>
      <c r="E185" t="s">
        <v>227</v>
      </c>
      <c r="F185" t="s">
        <v>230</v>
      </c>
      <c r="G185">
        <v>11</v>
      </c>
      <c r="H185">
        <v>431</v>
      </c>
      <c r="I185">
        <v>8.2963186701330471</v>
      </c>
      <c r="J185" t="s">
        <v>233</v>
      </c>
      <c r="K185" t="s">
        <v>235</v>
      </c>
      <c r="L185" t="s">
        <v>239</v>
      </c>
      <c r="M185">
        <v>4741</v>
      </c>
      <c r="N185" s="10">
        <v>393.32846815100783</v>
      </c>
      <c r="O185" t="str">
        <f>TEXT(Table1[[#This Row],[Date]],"mmmm")</f>
        <v>March</v>
      </c>
      <c r="P185">
        <f>YEAR(Table1[[#This Row],[Date]])</f>
        <v>2024</v>
      </c>
      <c r="Q185" s="5">
        <f>Table1[[#This Row],[Profit Margin (%)]]/100</f>
        <v>8.2963186701330474E-2</v>
      </c>
    </row>
    <row r="186" spans="1:17" x14ac:dyDescent="0.3">
      <c r="A186" t="s">
        <v>198</v>
      </c>
      <c r="B186" s="1">
        <v>45355</v>
      </c>
      <c r="C186" t="s">
        <v>216</v>
      </c>
      <c r="D186" t="s">
        <v>222</v>
      </c>
      <c r="E186" t="s">
        <v>223</v>
      </c>
      <c r="F186" t="s">
        <v>231</v>
      </c>
      <c r="G186">
        <v>7</v>
      </c>
      <c r="H186">
        <v>67</v>
      </c>
      <c r="I186">
        <v>11.33553091487842</v>
      </c>
      <c r="J186" t="s">
        <v>234</v>
      </c>
      <c r="K186" t="s">
        <v>237</v>
      </c>
      <c r="L186" t="s">
        <v>238</v>
      </c>
      <c r="M186">
        <v>469</v>
      </c>
      <c r="N186" s="10">
        <v>53.163639990779792</v>
      </c>
      <c r="O186" t="str">
        <f>TEXT(Table1[[#This Row],[Date]],"mmmm")</f>
        <v>March</v>
      </c>
      <c r="P186">
        <f>YEAR(Table1[[#This Row],[Date]])</f>
        <v>2024</v>
      </c>
      <c r="Q186" s="5">
        <f>Table1[[#This Row],[Profit Margin (%)]]/100</f>
        <v>0.11335530914878421</v>
      </c>
    </row>
    <row r="187" spans="1:17" x14ac:dyDescent="0.3">
      <c r="A187" t="s">
        <v>199</v>
      </c>
      <c r="B187" s="1">
        <v>45459</v>
      </c>
      <c r="C187" t="s">
        <v>217</v>
      </c>
      <c r="D187" t="s">
        <v>221</v>
      </c>
      <c r="E187" t="s">
        <v>226</v>
      </c>
      <c r="F187" t="s">
        <v>232</v>
      </c>
      <c r="G187">
        <v>2</v>
      </c>
      <c r="H187">
        <v>215</v>
      </c>
      <c r="I187">
        <v>19.231946572630701</v>
      </c>
      <c r="J187" t="s">
        <v>233</v>
      </c>
      <c r="K187" t="s">
        <v>236</v>
      </c>
      <c r="L187" t="s">
        <v>239</v>
      </c>
      <c r="M187">
        <v>430</v>
      </c>
      <c r="N187" s="10">
        <v>82.697370262312035</v>
      </c>
      <c r="O187" t="str">
        <f>TEXT(Table1[[#This Row],[Date]],"mmmm")</f>
        <v>June</v>
      </c>
      <c r="P187">
        <f>YEAR(Table1[[#This Row],[Date]])</f>
        <v>2024</v>
      </c>
      <c r="Q187" s="5">
        <f>Table1[[#This Row],[Profit Margin (%)]]/100</f>
        <v>0.19231946572630701</v>
      </c>
    </row>
    <row r="188" spans="1:17" x14ac:dyDescent="0.3">
      <c r="A188" t="s">
        <v>200</v>
      </c>
      <c r="B188" s="1">
        <v>45439</v>
      </c>
      <c r="C188" t="s">
        <v>216</v>
      </c>
      <c r="D188" t="s">
        <v>218</v>
      </c>
      <c r="E188" t="s">
        <v>223</v>
      </c>
      <c r="F188" t="s">
        <v>228</v>
      </c>
      <c r="G188">
        <v>19</v>
      </c>
      <c r="H188">
        <v>37</v>
      </c>
      <c r="I188">
        <v>23.062880436836981</v>
      </c>
      <c r="J188" t="s">
        <v>234</v>
      </c>
      <c r="K188" t="s">
        <v>236</v>
      </c>
      <c r="L188" t="s">
        <v>238</v>
      </c>
      <c r="M188">
        <v>703</v>
      </c>
      <c r="N188" s="10">
        <v>162.13204947096389</v>
      </c>
      <c r="O188" t="str">
        <f>TEXT(Table1[[#This Row],[Date]],"mmmm")</f>
        <v>May</v>
      </c>
      <c r="P188">
        <f>YEAR(Table1[[#This Row],[Date]])</f>
        <v>2024</v>
      </c>
      <c r="Q188" s="5">
        <f>Table1[[#This Row],[Profit Margin (%)]]/100</f>
        <v>0.2306288043683698</v>
      </c>
    </row>
    <row r="189" spans="1:17" x14ac:dyDescent="0.3">
      <c r="A189" t="s">
        <v>201</v>
      </c>
      <c r="B189" s="1">
        <v>45528</v>
      </c>
      <c r="C189" t="s">
        <v>216</v>
      </c>
      <c r="D189" t="s">
        <v>219</v>
      </c>
      <c r="E189" t="s">
        <v>224</v>
      </c>
      <c r="F189" t="s">
        <v>230</v>
      </c>
      <c r="G189">
        <v>8</v>
      </c>
      <c r="H189">
        <v>12</v>
      </c>
      <c r="I189">
        <v>17.133140301883699</v>
      </c>
      <c r="J189" t="s">
        <v>234</v>
      </c>
      <c r="K189" t="s">
        <v>235</v>
      </c>
      <c r="L189" t="s">
        <v>240</v>
      </c>
      <c r="M189">
        <v>96</v>
      </c>
      <c r="N189" s="10">
        <v>16.44781468980835</v>
      </c>
      <c r="O189" t="str">
        <f>TEXT(Table1[[#This Row],[Date]],"mmmm")</f>
        <v>August</v>
      </c>
      <c r="P189">
        <f>YEAR(Table1[[#This Row],[Date]])</f>
        <v>2024</v>
      </c>
      <c r="Q189" s="5">
        <f>Table1[[#This Row],[Profit Margin (%)]]/100</f>
        <v>0.17133140301883698</v>
      </c>
    </row>
    <row r="190" spans="1:17" x14ac:dyDescent="0.3">
      <c r="A190" t="s">
        <v>202</v>
      </c>
      <c r="B190" s="1">
        <v>45573</v>
      </c>
      <c r="C190" t="s">
        <v>215</v>
      </c>
      <c r="D190" t="s">
        <v>220</v>
      </c>
      <c r="E190" t="s">
        <v>226</v>
      </c>
      <c r="F190" t="s">
        <v>228</v>
      </c>
      <c r="G190">
        <v>11</v>
      </c>
      <c r="H190">
        <v>221</v>
      </c>
      <c r="I190">
        <v>7.733048361407123</v>
      </c>
      <c r="J190" t="s">
        <v>233</v>
      </c>
      <c r="K190" t="s">
        <v>236</v>
      </c>
      <c r="L190" t="s">
        <v>240</v>
      </c>
      <c r="M190">
        <v>2431</v>
      </c>
      <c r="N190" s="10">
        <v>187.99040566580709</v>
      </c>
      <c r="O190" t="str">
        <f>TEXT(Table1[[#This Row],[Date]],"mmmm")</f>
        <v>October</v>
      </c>
      <c r="P190">
        <f>YEAR(Table1[[#This Row],[Date]])</f>
        <v>2024</v>
      </c>
      <c r="Q190" s="5">
        <f>Table1[[#This Row],[Profit Margin (%)]]/100</f>
        <v>7.733048361407123E-2</v>
      </c>
    </row>
    <row r="191" spans="1:17" x14ac:dyDescent="0.3">
      <c r="A191" t="s">
        <v>203</v>
      </c>
      <c r="B191" s="1">
        <v>45519</v>
      </c>
      <c r="C191" t="s">
        <v>215</v>
      </c>
      <c r="D191" t="s">
        <v>219</v>
      </c>
      <c r="E191" t="s">
        <v>223</v>
      </c>
      <c r="F191" t="s">
        <v>231</v>
      </c>
      <c r="G191">
        <v>3</v>
      </c>
      <c r="H191">
        <v>261</v>
      </c>
      <c r="I191">
        <v>25.631821393372839</v>
      </c>
      <c r="J191" t="s">
        <v>234</v>
      </c>
      <c r="K191" t="s">
        <v>237</v>
      </c>
      <c r="L191" t="s">
        <v>240</v>
      </c>
      <c r="M191">
        <v>783</v>
      </c>
      <c r="N191" s="10">
        <v>200.69716151010931</v>
      </c>
      <c r="O191" t="str">
        <f>TEXT(Table1[[#This Row],[Date]],"mmmm")</f>
        <v>August</v>
      </c>
      <c r="P191">
        <f>YEAR(Table1[[#This Row],[Date]])</f>
        <v>2024</v>
      </c>
      <c r="Q191" s="5">
        <f>Table1[[#This Row],[Profit Margin (%)]]/100</f>
        <v>0.25631821393372839</v>
      </c>
    </row>
    <row r="192" spans="1:17" x14ac:dyDescent="0.3">
      <c r="A192" t="s">
        <v>204</v>
      </c>
      <c r="B192" s="1">
        <v>45494</v>
      </c>
      <c r="C192" t="s">
        <v>217</v>
      </c>
      <c r="D192" t="s">
        <v>221</v>
      </c>
      <c r="E192" t="s">
        <v>227</v>
      </c>
      <c r="F192" t="s">
        <v>232</v>
      </c>
      <c r="G192">
        <v>2</v>
      </c>
      <c r="H192">
        <v>310</v>
      </c>
      <c r="I192">
        <v>14.68624707723861</v>
      </c>
      <c r="J192" t="s">
        <v>234</v>
      </c>
      <c r="K192" t="s">
        <v>237</v>
      </c>
      <c r="L192" t="s">
        <v>240</v>
      </c>
      <c r="M192">
        <v>620</v>
      </c>
      <c r="N192" s="10">
        <v>91.05473187887938</v>
      </c>
      <c r="O192" t="str">
        <f>TEXT(Table1[[#This Row],[Date]],"mmmm")</f>
        <v>July</v>
      </c>
      <c r="P192">
        <f>YEAR(Table1[[#This Row],[Date]])</f>
        <v>2024</v>
      </c>
      <c r="Q192" s="5">
        <f>Table1[[#This Row],[Profit Margin (%)]]/100</f>
        <v>0.14686247077238609</v>
      </c>
    </row>
    <row r="193" spans="1:17" x14ac:dyDescent="0.3">
      <c r="A193" t="s">
        <v>205</v>
      </c>
      <c r="B193" s="1">
        <v>45360</v>
      </c>
      <c r="C193" t="s">
        <v>216</v>
      </c>
      <c r="D193" t="s">
        <v>221</v>
      </c>
      <c r="E193" t="s">
        <v>223</v>
      </c>
      <c r="F193" t="s">
        <v>228</v>
      </c>
      <c r="G193">
        <v>12</v>
      </c>
      <c r="H193">
        <v>435</v>
      </c>
      <c r="I193">
        <v>27.57416724243609</v>
      </c>
      <c r="J193" t="s">
        <v>233</v>
      </c>
      <c r="K193" t="s">
        <v>235</v>
      </c>
      <c r="L193" t="s">
        <v>239</v>
      </c>
      <c r="M193">
        <v>5220</v>
      </c>
      <c r="N193" s="10">
        <v>1439.3715300551639</v>
      </c>
      <c r="O193" t="str">
        <f>TEXT(Table1[[#This Row],[Date]],"mmmm")</f>
        <v>March</v>
      </c>
      <c r="P193">
        <f>YEAR(Table1[[#This Row],[Date]])</f>
        <v>2024</v>
      </c>
      <c r="Q193" s="5">
        <f>Table1[[#This Row],[Profit Margin (%)]]/100</f>
        <v>0.27574167242436087</v>
      </c>
    </row>
    <row r="194" spans="1:17" x14ac:dyDescent="0.3">
      <c r="A194" t="s">
        <v>206</v>
      </c>
      <c r="B194" s="1">
        <v>45612</v>
      </c>
      <c r="C194" t="s">
        <v>215</v>
      </c>
      <c r="D194" t="s">
        <v>220</v>
      </c>
      <c r="E194" t="s">
        <v>224</v>
      </c>
      <c r="F194" t="s">
        <v>232</v>
      </c>
      <c r="G194">
        <v>19</v>
      </c>
      <c r="H194">
        <v>258</v>
      </c>
      <c r="I194">
        <v>17.557731165577621</v>
      </c>
      <c r="J194" t="s">
        <v>234</v>
      </c>
      <c r="K194" t="s">
        <v>236</v>
      </c>
      <c r="L194" t="s">
        <v>239</v>
      </c>
      <c r="M194">
        <v>4902</v>
      </c>
      <c r="N194" s="10">
        <v>860.67998173661488</v>
      </c>
      <c r="O194" t="str">
        <f>TEXT(Table1[[#This Row],[Date]],"mmmm")</f>
        <v>November</v>
      </c>
      <c r="P194">
        <f>YEAR(Table1[[#This Row],[Date]])</f>
        <v>2024</v>
      </c>
      <c r="Q194" s="5">
        <f>Table1[[#This Row],[Profit Margin (%)]]/100</f>
        <v>0.17557731165577622</v>
      </c>
    </row>
    <row r="195" spans="1:17" x14ac:dyDescent="0.3">
      <c r="A195" t="s">
        <v>207</v>
      </c>
      <c r="B195" s="1">
        <v>45541</v>
      </c>
      <c r="C195" t="s">
        <v>216</v>
      </c>
      <c r="D195" t="s">
        <v>219</v>
      </c>
      <c r="E195" t="s">
        <v>226</v>
      </c>
      <c r="F195" t="s">
        <v>231</v>
      </c>
      <c r="G195">
        <v>11</v>
      </c>
      <c r="H195">
        <v>193</v>
      </c>
      <c r="I195">
        <v>26.096345179062592</v>
      </c>
      <c r="J195" t="s">
        <v>233</v>
      </c>
      <c r="K195" t="s">
        <v>236</v>
      </c>
      <c r="L195" t="s">
        <v>239</v>
      </c>
      <c r="M195">
        <v>2123</v>
      </c>
      <c r="N195" s="10">
        <v>554.02540815149882</v>
      </c>
      <c r="O195" t="str">
        <f>TEXT(Table1[[#This Row],[Date]],"mmmm")</f>
        <v>September</v>
      </c>
      <c r="P195">
        <f>YEAR(Table1[[#This Row],[Date]])</f>
        <v>2024</v>
      </c>
      <c r="Q195" s="5">
        <f>Table1[[#This Row],[Profit Margin (%)]]/100</f>
        <v>0.26096345179062591</v>
      </c>
    </row>
    <row r="196" spans="1:17" x14ac:dyDescent="0.3">
      <c r="A196" t="s">
        <v>208</v>
      </c>
      <c r="B196" s="1">
        <v>45428</v>
      </c>
      <c r="C196" t="s">
        <v>217</v>
      </c>
      <c r="D196" t="s">
        <v>221</v>
      </c>
      <c r="E196" t="s">
        <v>226</v>
      </c>
      <c r="F196" t="s">
        <v>232</v>
      </c>
      <c r="G196">
        <v>4</v>
      </c>
      <c r="H196">
        <v>401</v>
      </c>
      <c r="I196">
        <v>27.210241336192311</v>
      </c>
      <c r="J196" t="s">
        <v>234</v>
      </c>
      <c r="K196" t="s">
        <v>235</v>
      </c>
      <c r="L196" t="s">
        <v>238</v>
      </c>
      <c r="M196">
        <v>1604</v>
      </c>
      <c r="N196" s="10">
        <v>436.45227103252472</v>
      </c>
      <c r="O196" t="str">
        <f>TEXT(Table1[[#This Row],[Date]],"mmmm")</f>
        <v>May</v>
      </c>
      <c r="P196">
        <f>YEAR(Table1[[#This Row],[Date]])</f>
        <v>2024</v>
      </c>
      <c r="Q196" s="5">
        <f>Table1[[#This Row],[Profit Margin (%)]]/100</f>
        <v>0.27210241336192309</v>
      </c>
    </row>
    <row r="197" spans="1:17" x14ac:dyDescent="0.3">
      <c r="A197" t="s">
        <v>209</v>
      </c>
      <c r="B197" s="1">
        <v>45465</v>
      </c>
      <c r="C197" t="s">
        <v>215</v>
      </c>
      <c r="D197" t="s">
        <v>219</v>
      </c>
      <c r="E197" t="s">
        <v>225</v>
      </c>
      <c r="F197" t="s">
        <v>232</v>
      </c>
      <c r="G197">
        <v>12</v>
      </c>
      <c r="H197">
        <v>23</v>
      </c>
      <c r="I197">
        <v>16.101056884919579</v>
      </c>
      <c r="J197" t="s">
        <v>233</v>
      </c>
      <c r="K197" t="s">
        <v>235</v>
      </c>
      <c r="L197" t="s">
        <v>238</v>
      </c>
      <c r="M197">
        <v>276</v>
      </c>
      <c r="N197" s="10">
        <v>44.438917002378041</v>
      </c>
      <c r="O197" t="str">
        <f>TEXT(Table1[[#This Row],[Date]],"mmmm")</f>
        <v>June</v>
      </c>
      <c r="P197">
        <f>YEAR(Table1[[#This Row],[Date]])</f>
        <v>2024</v>
      </c>
      <c r="Q197" s="5">
        <f>Table1[[#This Row],[Profit Margin (%)]]/100</f>
        <v>0.16101056884919579</v>
      </c>
    </row>
    <row r="198" spans="1:17" x14ac:dyDescent="0.3">
      <c r="A198" t="s">
        <v>210</v>
      </c>
      <c r="B198" s="1">
        <v>45476</v>
      </c>
      <c r="C198" t="s">
        <v>216</v>
      </c>
      <c r="D198" t="s">
        <v>218</v>
      </c>
      <c r="E198" t="s">
        <v>225</v>
      </c>
      <c r="F198" t="s">
        <v>229</v>
      </c>
      <c r="G198">
        <v>2</v>
      </c>
      <c r="H198">
        <v>265</v>
      </c>
      <c r="I198">
        <v>21.188655363561281</v>
      </c>
      <c r="J198" t="s">
        <v>234</v>
      </c>
      <c r="K198" t="s">
        <v>236</v>
      </c>
      <c r="L198" t="s">
        <v>239</v>
      </c>
      <c r="M198">
        <v>530</v>
      </c>
      <c r="N198" s="10">
        <v>112.2998734268748</v>
      </c>
      <c r="O198" t="str">
        <f>TEXT(Table1[[#This Row],[Date]],"mmmm")</f>
        <v>July</v>
      </c>
      <c r="P198">
        <f>YEAR(Table1[[#This Row],[Date]])</f>
        <v>2024</v>
      </c>
      <c r="Q198" s="5">
        <f>Table1[[#This Row],[Profit Margin (%)]]/100</f>
        <v>0.21188655363561282</v>
      </c>
    </row>
    <row r="199" spans="1:17" x14ac:dyDescent="0.3">
      <c r="A199" t="s">
        <v>211</v>
      </c>
      <c r="B199" s="1">
        <v>45641</v>
      </c>
      <c r="C199" t="s">
        <v>217</v>
      </c>
      <c r="D199" t="s">
        <v>220</v>
      </c>
      <c r="E199" t="s">
        <v>226</v>
      </c>
      <c r="F199" t="s">
        <v>230</v>
      </c>
      <c r="G199">
        <v>17</v>
      </c>
      <c r="H199">
        <v>231</v>
      </c>
      <c r="I199">
        <v>26.718568861620739</v>
      </c>
      <c r="J199" t="s">
        <v>233</v>
      </c>
      <c r="K199" t="s">
        <v>235</v>
      </c>
      <c r="L199" t="s">
        <v>239</v>
      </c>
      <c r="M199">
        <v>3927</v>
      </c>
      <c r="N199" s="10">
        <v>1049.2381991958459</v>
      </c>
      <c r="O199" t="str">
        <f>TEXT(Table1[[#This Row],[Date]],"mmmm")</f>
        <v>December</v>
      </c>
      <c r="P199">
        <f>YEAR(Table1[[#This Row],[Date]])</f>
        <v>2024</v>
      </c>
      <c r="Q199" s="5">
        <f>Table1[[#This Row],[Profit Margin (%)]]/100</f>
        <v>0.2671856886162074</v>
      </c>
    </row>
    <row r="200" spans="1:17" x14ac:dyDescent="0.3">
      <c r="A200" t="s">
        <v>212</v>
      </c>
      <c r="B200" s="1">
        <v>45326</v>
      </c>
      <c r="C200" t="s">
        <v>215</v>
      </c>
      <c r="D200" t="s">
        <v>221</v>
      </c>
      <c r="E200" t="s">
        <v>227</v>
      </c>
      <c r="F200" t="s">
        <v>230</v>
      </c>
      <c r="G200">
        <v>10</v>
      </c>
      <c r="H200">
        <v>263</v>
      </c>
      <c r="I200">
        <v>8.4357574260631605</v>
      </c>
      <c r="J200" t="s">
        <v>233</v>
      </c>
      <c r="K200" t="s">
        <v>237</v>
      </c>
      <c r="L200" t="s">
        <v>239</v>
      </c>
      <c r="M200">
        <v>2630</v>
      </c>
      <c r="N200" s="10">
        <v>221.8604203054611</v>
      </c>
      <c r="O200" t="str">
        <f>TEXT(Table1[[#This Row],[Date]],"mmmm")</f>
        <v>February</v>
      </c>
      <c r="P200">
        <f>YEAR(Table1[[#This Row],[Date]])</f>
        <v>2024</v>
      </c>
      <c r="Q200" s="5">
        <f>Table1[[#This Row],[Profit Margin (%)]]/100</f>
        <v>8.4357574260631604E-2</v>
      </c>
    </row>
    <row r="201" spans="1:17" x14ac:dyDescent="0.3">
      <c r="A201" t="s">
        <v>213</v>
      </c>
      <c r="B201" s="1">
        <v>45298</v>
      </c>
      <c r="C201" t="s">
        <v>214</v>
      </c>
      <c r="D201" t="s">
        <v>220</v>
      </c>
      <c r="E201" t="s">
        <v>223</v>
      </c>
      <c r="F201" t="s">
        <v>231</v>
      </c>
      <c r="G201">
        <v>7</v>
      </c>
      <c r="H201">
        <v>347</v>
      </c>
      <c r="I201">
        <v>6.3701338689680131</v>
      </c>
      <c r="J201" t="s">
        <v>233</v>
      </c>
      <c r="K201" t="s">
        <v>236</v>
      </c>
      <c r="L201" t="s">
        <v>239</v>
      </c>
      <c r="M201">
        <v>2429</v>
      </c>
      <c r="N201" s="10">
        <v>154.730551677233</v>
      </c>
      <c r="O201" t="str">
        <f>TEXT(Table1[[#This Row],[Date]],"mmmm")</f>
        <v>January</v>
      </c>
      <c r="P201">
        <f>YEAR(Table1[[#This Row],[Date]])</f>
        <v>2024</v>
      </c>
      <c r="Q201" s="5">
        <f>Table1[[#This Row],[Profit Margin (%)]]/100</f>
        <v>6.3701338689680129E-2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BC863-B710-4938-B70A-495C7B491329}">
  <dimension ref="A2:K27"/>
  <sheetViews>
    <sheetView workbookViewId="0">
      <selection activeCell="C2" sqref="C2"/>
    </sheetView>
  </sheetViews>
  <sheetFormatPr defaultRowHeight="14.4" x14ac:dyDescent="0.3"/>
  <cols>
    <col min="1" max="1" width="14.6640625" bestFit="1" customWidth="1"/>
    <col min="2" max="2" width="16.44140625" bestFit="1" customWidth="1"/>
    <col min="5" max="5" width="12.109375" bestFit="1" customWidth="1"/>
    <col min="6" max="6" width="16.44140625" bestFit="1" customWidth="1"/>
    <col min="7" max="7" width="16" bestFit="1" customWidth="1"/>
    <col min="8" max="8" width="15.44140625" bestFit="1" customWidth="1"/>
    <col min="9" max="9" width="21.6640625" bestFit="1" customWidth="1"/>
    <col min="10" max="10" width="15.44140625" bestFit="1" customWidth="1"/>
    <col min="11" max="11" width="17.88671875" bestFit="1" customWidth="1"/>
    <col min="12" max="12" width="16.44140625" bestFit="1" customWidth="1"/>
  </cols>
  <sheetData>
    <row r="2" spans="1:11" x14ac:dyDescent="0.3">
      <c r="A2" s="15" t="s">
        <v>262</v>
      </c>
    </row>
    <row r="3" spans="1:11" x14ac:dyDescent="0.3">
      <c r="A3" s="3" t="s">
        <v>241</v>
      </c>
      <c r="B3" t="s">
        <v>243</v>
      </c>
      <c r="J3" s="15" t="s">
        <v>263</v>
      </c>
    </row>
    <row r="4" spans="1:11" x14ac:dyDescent="0.3">
      <c r="A4" s="4" t="s">
        <v>247</v>
      </c>
      <c r="B4" s="12">
        <v>35689</v>
      </c>
    </row>
    <row r="5" spans="1:11" x14ac:dyDescent="0.3">
      <c r="A5" s="4" t="s">
        <v>248</v>
      </c>
      <c r="B5" s="12">
        <v>16590</v>
      </c>
      <c r="J5" s="3" t="s">
        <v>241</v>
      </c>
      <c r="K5" t="s">
        <v>243</v>
      </c>
    </row>
    <row r="6" spans="1:11" x14ac:dyDescent="0.3">
      <c r="A6" s="4" t="s">
        <v>249</v>
      </c>
      <c r="B6" s="12">
        <v>52700</v>
      </c>
      <c r="E6" t="s">
        <v>244</v>
      </c>
      <c r="F6" t="s">
        <v>243</v>
      </c>
      <c r="G6" t="s">
        <v>261</v>
      </c>
      <c r="J6" s="4" t="s">
        <v>215</v>
      </c>
      <c r="K6" s="13">
        <v>165683</v>
      </c>
    </row>
    <row r="7" spans="1:11" x14ac:dyDescent="0.3">
      <c r="A7" s="4" t="s">
        <v>250</v>
      </c>
      <c r="B7" s="12">
        <v>28385</v>
      </c>
      <c r="E7" s="6">
        <v>88074.852039286779</v>
      </c>
      <c r="F7" s="6">
        <v>504462</v>
      </c>
      <c r="G7" s="17">
        <v>2116</v>
      </c>
      <c r="J7" s="4" t="s">
        <v>214</v>
      </c>
      <c r="K7" s="13">
        <v>81017</v>
      </c>
    </row>
    <row r="8" spans="1:11" x14ac:dyDescent="0.3">
      <c r="A8" s="4" t="s">
        <v>251</v>
      </c>
      <c r="B8" s="12">
        <v>23233</v>
      </c>
      <c r="J8" s="4" t="s">
        <v>216</v>
      </c>
      <c r="K8" s="13">
        <v>102348</v>
      </c>
    </row>
    <row r="9" spans="1:11" x14ac:dyDescent="0.3">
      <c r="A9" s="4" t="s">
        <v>252</v>
      </c>
      <c r="B9" s="12">
        <v>42543</v>
      </c>
      <c r="G9" s="15" t="s">
        <v>267</v>
      </c>
      <c r="J9" s="4" t="s">
        <v>217</v>
      </c>
      <c r="K9" s="13">
        <v>155414</v>
      </c>
    </row>
    <row r="10" spans="1:11" x14ac:dyDescent="0.3">
      <c r="A10" s="4" t="s">
        <v>253</v>
      </c>
      <c r="B10" s="12">
        <v>52339</v>
      </c>
      <c r="G10" s="3" t="s">
        <v>241</v>
      </c>
      <c r="H10" t="s">
        <v>244</v>
      </c>
      <c r="J10" s="4" t="s">
        <v>242</v>
      </c>
      <c r="K10" s="13">
        <v>504462</v>
      </c>
    </row>
    <row r="11" spans="1:11" x14ac:dyDescent="0.3">
      <c r="A11" s="4" t="s">
        <v>254</v>
      </c>
      <c r="B11" s="12">
        <v>57701</v>
      </c>
      <c r="G11" s="4" t="s">
        <v>224</v>
      </c>
      <c r="H11" s="12">
        <v>21616.847563672349</v>
      </c>
    </row>
    <row r="12" spans="1:11" x14ac:dyDescent="0.3">
      <c r="A12" s="4" t="s">
        <v>255</v>
      </c>
      <c r="B12" s="12">
        <v>61705</v>
      </c>
      <c r="G12" s="4" t="s">
        <v>223</v>
      </c>
      <c r="H12" s="12">
        <v>18077.727359117824</v>
      </c>
      <c r="J12" s="16" t="s">
        <v>269</v>
      </c>
    </row>
    <row r="13" spans="1:11" x14ac:dyDescent="0.3">
      <c r="A13" s="4" t="s">
        <v>256</v>
      </c>
      <c r="B13" s="12">
        <v>45289</v>
      </c>
      <c r="G13" s="4" t="s">
        <v>227</v>
      </c>
      <c r="H13" s="12">
        <v>17080.996207870252</v>
      </c>
      <c r="J13" s="3" t="s">
        <v>241</v>
      </c>
      <c r="K13" t="s">
        <v>265</v>
      </c>
    </row>
    <row r="14" spans="1:11" x14ac:dyDescent="0.3">
      <c r="A14" s="4" t="s">
        <v>257</v>
      </c>
      <c r="B14" s="12">
        <v>42815</v>
      </c>
      <c r="G14" s="4" t="s">
        <v>226</v>
      </c>
      <c r="H14" s="12">
        <v>16277.265134318781</v>
      </c>
      <c r="J14" s="4" t="s">
        <v>231</v>
      </c>
      <c r="K14" s="17">
        <v>45</v>
      </c>
    </row>
    <row r="15" spans="1:11" x14ac:dyDescent="0.3">
      <c r="A15" s="4" t="s">
        <v>258</v>
      </c>
      <c r="B15" s="12">
        <v>45473</v>
      </c>
      <c r="G15" s="4" t="s">
        <v>225</v>
      </c>
      <c r="H15" s="12">
        <v>15022.01577430758</v>
      </c>
      <c r="J15" s="4" t="s">
        <v>228</v>
      </c>
      <c r="K15" s="17">
        <v>42</v>
      </c>
    </row>
    <row r="16" spans="1:11" x14ac:dyDescent="0.3">
      <c r="A16" s="4" t="s">
        <v>242</v>
      </c>
      <c r="B16" s="12">
        <v>504462</v>
      </c>
      <c r="G16" s="4" t="s">
        <v>242</v>
      </c>
      <c r="H16" s="12">
        <v>88074.852039286779</v>
      </c>
      <c r="J16" s="4" t="s">
        <v>232</v>
      </c>
      <c r="K16" s="17">
        <v>39</v>
      </c>
    </row>
    <row r="17" spans="1:11" x14ac:dyDescent="0.3">
      <c r="J17" s="4" t="s">
        <v>230</v>
      </c>
      <c r="K17" s="17">
        <v>38</v>
      </c>
    </row>
    <row r="18" spans="1:11" x14ac:dyDescent="0.3">
      <c r="J18" s="4" t="s">
        <v>229</v>
      </c>
      <c r="K18" s="17">
        <v>36</v>
      </c>
    </row>
    <row r="19" spans="1:11" x14ac:dyDescent="0.3">
      <c r="A19" s="16" t="s">
        <v>268</v>
      </c>
      <c r="E19" s="15" t="s">
        <v>264</v>
      </c>
      <c r="H19" s="15" t="s">
        <v>266</v>
      </c>
      <c r="J19" s="4" t="s">
        <v>242</v>
      </c>
      <c r="K19" s="17">
        <v>200</v>
      </c>
    </row>
    <row r="21" spans="1:11" x14ac:dyDescent="0.3">
      <c r="A21" s="3" t="s">
        <v>241</v>
      </c>
      <c r="B21" t="s">
        <v>243</v>
      </c>
      <c r="E21" s="3" t="s">
        <v>241</v>
      </c>
      <c r="F21" t="s">
        <v>265</v>
      </c>
      <c r="H21" s="3" t="s">
        <v>241</v>
      </c>
      <c r="I21" t="s">
        <v>260</v>
      </c>
    </row>
    <row r="22" spans="1:11" x14ac:dyDescent="0.3">
      <c r="A22" s="4" t="s">
        <v>220</v>
      </c>
      <c r="B22" s="13">
        <v>131173</v>
      </c>
      <c r="E22" s="4" t="s">
        <v>233</v>
      </c>
      <c r="F22" s="17">
        <v>104</v>
      </c>
      <c r="H22" s="4" t="s">
        <v>231</v>
      </c>
      <c r="I22" s="14">
        <v>8.2612694755421483</v>
      </c>
    </row>
    <row r="23" spans="1:11" x14ac:dyDescent="0.3">
      <c r="A23" s="4" t="s">
        <v>218</v>
      </c>
      <c r="B23" s="13">
        <v>107096</v>
      </c>
      <c r="E23" s="4" t="s">
        <v>234</v>
      </c>
      <c r="F23" s="17">
        <v>96</v>
      </c>
      <c r="H23" s="4" t="s">
        <v>232</v>
      </c>
      <c r="I23" s="14">
        <v>7.2886839707328512</v>
      </c>
    </row>
    <row r="24" spans="1:11" x14ac:dyDescent="0.3">
      <c r="A24" s="4" t="s">
        <v>221</v>
      </c>
      <c r="B24" s="13">
        <v>103285</v>
      </c>
      <c r="E24" s="4" t="s">
        <v>242</v>
      </c>
      <c r="F24" s="17">
        <v>200</v>
      </c>
      <c r="H24" s="4" t="s">
        <v>228</v>
      </c>
      <c r="I24" s="14">
        <v>7.1968488369737633</v>
      </c>
    </row>
    <row r="25" spans="1:11" x14ac:dyDescent="0.3">
      <c r="A25" s="4" t="s">
        <v>222</v>
      </c>
      <c r="B25" s="13">
        <v>81722</v>
      </c>
      <c r="H25" s="4" t="s">
        <v>229</v>
      </c>
      <c r="I25" s="14">
        <v>6.4335109148143061</v>
      </c>
    </row>
    <row r="26" spans="1:11" x14ac:dyDescent="0.3">
      <c r="A26" s="4" t="s">
        <v>219</v>
      </c>
      <c r="B26" s="13">
        <v>81186</v>
      </c>
      <c r="H26" s="4" t="s">
        <v>230</v>
      </c>
      <c r="I26" s="14">
        <v>6.3144603190502631</v>
      </c>
    </row>
    <row r="27" spans="1:11" x14ac:dyDescent="0.3">
      <c r="A27" s="4" t="s">
        <v>242</v>
      </c>
      <c r="B27" s="13">
        <v>504462</v>
      </c>
      <c r="H27" s="4" t="s">
        <v>242</v>
      </c>
      <c r="I27" s="11">
        <v>35.494773517113337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8556A-BC06-4D94-B2F8-578C5D82DB88}">
  <dimension ref="A1"/>
  <sheetViews>
    <sheetView showGridLines="0" tabSelected="1" zoomScale="63" zoomScaleNormal="76" workbookViewId="0">
      <selection activeCell="AG40" sqref="AG4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Analysis</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Gokul Madhaiyan</cp:lastModifiedBy>
  <dcterms:created xsi:type="dcterms:W3CDTF">2025-04-04T04:58:15Z</dcterms:created>
  <dcterms:modified xsi:type="dcterms:W3CDTF">2025-08-30T18:37:24Z</dcterms:modified>
</cp:coreProperties>
</file>