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t" sheetId="2" r:id="rId5"/>
  </sheets>
  <definedNames/>
  <calcPr/>
</workbook>
</file>

<file path=xl/sharedStrings.xml><?xml version="1.0" encoding="utf-8"?>
<sst xmlns="http://schemas.openxmlformats.org/spreadsheetml/2006/main" count="23" uniqueCount="9">
  <si>
    <t>Nodemcu - 1</t>
  </si>
  <si>
    <t>Nodemcu - 2</t>
  </si>
  <si>
    <t>Nodemcu - 3</t>
  </si>
  <si>
    <t>Nodemcu - 4</t>
  </si>
  <si>
    <t>NodeMCU-1</t>
  </si>
  <si>
    <t>NodeMCU-2</t>
  </si>
  <si>
    <t>Node 2</t>
  </si>
  <si>
    <t>Node 3</t>
  </si>
  <si>
    <t>Node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</si>
</sst>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2" fontId="2" numFmtId="164" xfId="0" applyFill="1" applyFont="1" applyNumberFormat="1"/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5" max="5" width="19.25"/>
    <col customWidth="1" min="9" max="9" width="21.63"/>
  </cols>
  <sheetData>
    <row r="1">
      <c r="A1" s="1" t="s">
        <v>0</v>
      </c>
      <c r="E1" s="1" t="s">
        <v>1</v>
      </c>
      <c r="I1" s="1" t="s">
        <v>2</v>
      </c>
      <c r="M1" s="1" t="s">
        <v>3</v>
      </c>
    </row>
    <row r="2">
      <c r="A2" s="2">
        <v>45583.68247461806</v>
      </c>
      <c r="B2" s="1" t="s">
        <v>4</v>
      </c>
      <c r="C2" s="1">
        <v>25.3</v>
      </c>
      <c r="D2" s="1">
        <v>79.0</v>
      </c>
      <c r="I2" s="3"/>
      <c r="M2" s="3"/>
    </row>
    <row r="3">
      <c r="A3" s="2"/>
      <c r="E3" s="3">
        <v>45583.68272571759</v>
      </c>
      <c r="F3" s="1" t="s">
        <v>5</v>
      </c>
      <c r="G3" s="1">
        <v>24.6</v>
      </c>
      <c r="H3" s="1">
        <v>67.0</v>
      </c>
      <c r="I3" s="3"/>
    </row>
    <row r="4">
      <c r="A4" s="2">
        <v>45583.68291905093</v>
      </c>
      <c r="B4" s="1" t="s">
        <v>4</v>
      </c>
      <c r="C4" s="1">
        <v>25.3</v>
      </c>
      <c r="D4" s="1">
        <v>80.0</v>
      </c>
      <c r="M4" s="3"/>
    </row>
    <row r="5">
      <c r="A5" s="2"/>
      <c r="E5" s="3">
        <v>45583.68318064815</v>
      </c>
      <c r="F5" s="1" t="s">
        <v>5</v>
      </c>
      <c r="G5" s="1">
        <v>24.6</v>
      </c>
      <c r="H5" s="1">
        <v>68.0</v>
      </c>
      <c r="I5" s="3"/>
    </row>
    <row r="6">
      <c r="A6" s="2">
        <v>45583.68336571759</v>
      </c>
      <c r="B6" s="1" t="s">
        <v>4</v>
      </c>
      <c r="C6" s="1">
        <v>25.3</v>
      </c>
      <c r="D6" s="1">
        <v>80.0</v>
      </c>
      <c r="M6" s="3"/>
    </row>
    <row r="7">
      <c r="A7" s="2"/>
      <c r="E7" s="3">
        <v>45583.68365929398</v>
      </c>
      <c r="F7" s="1" t="s">
        <v>5</v>
      </c>
      <c r="G7" s="1">
        <v>24.6</v>
      </c>
      <c r="H7" s="1">
        <v>68.0</v>
      </c>
      <c r="I7" s="3"/>
    </row>
    <row r="8">
      <c r="A8" s="2">
        <v>45583.683811469906</v>
      </c>
      <c r="B8" s="1" t="s">
        <v>4</v>
      </c>
      <c r="C8" s="1">
        <v>25.4</v>
      </c>
      <c r="D8" s="1">
        <v>80.0</v>
      </c>
      <c r="M8" s="3"/>
    </row>
    <row r="9">
      <c r="A9" s="2"/>
      <c r="E9" s="3">
        <v>45583.684106712964</v>
      </c>
      <c r="F9" s="1" t="s">
        <v>5</v>
      </c>
      <c r="G9" s="1">
        <v>24.6</v>
      </c>
      <c r="H9" s="1">
        <v>68.0</v>
      </c>
      <c r="I9" s="3"/>
    </row>
    <row r="10">
      <c r="A10" s="2">
        <v>45583.68426119213</v>
      </c>
      <c r="B10" s="1" t="s">
        <v>4</v>
      </c>
      <c r="C10" s="1">
        <v>25.5</v>
      </c>
      <c r="D10" s="1">
        <v>80.0</v>
      </c>
      <c r="M10" s="3"/>
    </row>
    <row r="11">
      <c r="A11" s="2"/>
      <c r="E11" s="3">
        <v>45583.68457091435</v>
      </c>
      <c r="F11" s="1" t="s">
        <v>5</v>
      </c>
      <c r="G11" s="1">
        <v>24.7</v>
      </c>
      <c r="H11" s="1">
        <v>68.0</v>
      </c>
      <c r="I11" s="3"/>
    </row>
    <row r="12">
      <c r="A12" s="2">
        <v>45583.68470753472</v>
      </c>
      <c r="B12" s="1" t="s">
        <v>4</v>
      </c>
      <c r="C12" s="1">
        <v>25.5</v>
      </c>
      <c r="D12" s="1">
        <v>79.0</v>
      </c>
      <c r="I12" s="3"/>
    </row>
    <row r="13">
      <c r="A13" s="2"/>
      <c r="E13" s="3">
        <v>45583.68505767361</v>
      </c>
      <c r="F13" s="1" t="s">
        <v>5</v>
      </c>
      <c r="G13" s="1">
        <v>24.7</v>
      </c>
      <c r="H13" s="1">
        <v>68.0</v>
      </c>
      <c r="I13" s="3"/>
      <c r="M13" s="3"/>
    </row>
    <row r="14">
      <c r="A14" s="2">
        <v>45583.685154074075</v>
      </c>
      <c r="B14" s="1" t="s">
        <v>4</v>
      </c>
      <c r="C14" s="1">
        <v>25.5</v>
      </c>
      <c r="D14" s="1">
        <v>79.0</v>
      </c>
      <c r="I14" s="3"/>
      <c r="M14" s="3"/>
    </row>
    <row r="15">
      <c r="A15" s="2"/>
      <c r="E15" s="3">
        <v>45583.69102849537</v>
      </c>
      <c r="F15" s="1" t="s">
        <v>5</v>
      </c>
      <c r="G15" s="1">
        <v>24.6</v>
      </c>
      <c r="H15" s="1">
        <v>68.0</v>
      </c>
    </row>
    <row r="16">
      <c r="A16" s="2">
        <v>45583.69269434028</v>
      </c>
      <c r="B16" s="1" t="s">
        <v>4</v>
      </c>
      <c r="C16" s="1">
        <v>25.5</v>
      </c>
      <c r="D16" s="1">
        <v>79.0</v>
      </c>
      <c r="E16" s="3"/>
    </row>
    <row r="17">
      <c r="A17" s="2"/>
    </row>
    <row r="18">
      <c r="A18" s="2"/>
      <c r="E18" s="3"/>
      <c r="M18" s="3"/>
    </row>
    <row r="19">
      <c r="A19" s="2"/>
      <c r="M19" s="3"/>
    </row>
    <row r="20">
      <c r="A20" s="2"/>
      <c r="E20" s="3"/>
    </row>
    <row r="21">
      <c r="A21" s="2"/>
    </row>
    <row r="22">
      <c r="A22" s="2"/>
      <c r="E22" s="3"/>
    </row>
    <row r="23">
      <c r="E23" s="3"/>
    </row>
    <row r="24">
      <c r="A24" s="2"/>
      <c r="E24" s="3"/>
    </row>
    <row r="25">
      <c r="A25" s="2"/>
      <c r="E25" s="3"/>
    </row>
    <row r="26">
      <c r="A26" s="2"/>
    </row>
    <row r="27">
      <c r="A27" s="2"/>
      <c r="E27" s="3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E43" s="3"/>
    </row>
    <row r="44">
      <c r="E44" s="3"/>
    </row>
    <row r="45">
      <c r="E45" s="3"/>
    </row>
    <row r="46">
      <c r="E46" s="3"/>
    </row>
    <row r="47">
      <c r="I47" s="3"/>
    </row>
    <row r="48">
      <c r="I48" s="3"/>
    </row>
    <row r="49">
      <c r="I49" s="3"/>
    </row>
    <row r="50">
      <c r="I50" s="3"/>
    </row>
    <row r="51">
      <c r="M51" s="3"/>
    </row>
    <row r="52">
      <c r="M52" s="3"/>
    </row>
    <row r="53">
      <c r="M53" s="3"/>
    </row>
    <row r="54">
      <c r="M54" s="3"/>
    </row>
    <row r="55">
      <c r="M55" s="3"/>
    </row>
    <row r="56">
      <c r="M56" s="3"/>
    </row>
    <row r="57">
      <c r="M57" s="3"/>
    </row>
    <row r="58">
      <c r="M58" s="3"/>
    </row>
    <row r="59">
      <c r="M59" s="3"/>
    </row>
    <row r="60">
      <c r="M60" s="3"/>
    </row>
    <row r="61">
      <c r="M61" s="3"/>
    </row>
    <row r="62">
      <c r="I62" s="3"/>
    </row>
    <row r="63">
      <c r="M63" s="3"/>
    </row>
    <row r="64">
      <c r="M64" s="3"/>
    </row>
    <row r="65">
      <c r="M65" s="3"/>
    </row>
    <row r="66">
      <c r="I66" s="3"/>
    </row>
    <row r="67">
      <c r="I67" s="3"/>
    </row>
    <row r="68">
      <c r="M68" s="3"/>
    </row>
    <row r="69">
      <c r="M69" s="3"/>
    </row>
    <row r="70">
      <c r="I70" s="3"/>
    </row>
    <row r="71">
      <c r="M71" s="3"/>
    </row>
    <row r="72">
      <c r="I72" s="3"/>
    </row>
    <row r="73">
      <c r="M73" s="3"/>
    </row>
    <row r="74">
      <c r="I74" s="3"/>
    </row>
    <row r="75">
      <c r="M75" s="3"/>
    </row>
    <row r="76">
      <c r="I76" s="3"/>
    </row>
    <row r="77">
      <c r="M77" s="3"/>
    </row>
    <row r="78">
      <c r="I78" s="3"/>
    </row>
    <row r="79">
      <c r="M79" s="3"/>
    </row>
    <row r="80">
      <c r="I80" s="3"/>
    </row>
    <row r="81">
      <c r="M81" s="3"/>
    </row>
    <row r="82">
      <c r="M82" s="3"/>
    </row>
    <row r="83">
      <c r="M83" s="3"/>
    </row>
    <row r="84">
      <c r="I84" s="3"/>
    </row>
    <row r="85">
      <c r="M85" s="3"/>
    </row>
    <row r="86">
      <c r="M86" s="3"/>
    </row>
    <row r="87">
      <c r="M87" s="3"/>
    </row>
    <row r="88">
      <c r="M88" s="3"/>
    </row>
    <row r="89">
      <c r="M89" s="3"/>
    </row>
    <row r="90">
      <c r="M90" s="3"/>
    </row>
    <row r="91">
      <c r="M91" s="3"/>
    </row>
    <row r="92">
      <c r="M92" s="3"/>
    </row>
    <row r="93">
      <c r="I93" s="3"/>
    </row>
    <row r="94">
      <c r="I94" s="3"/>
    </row>
    <row r="95">
      <c r="I95" s="3"/>
    </row>
    <row r="96">
      <c r="I96" s="3"/>
    </row>
    <row r="97">
      <c r="I97" s="3"/>
    </row>
    <row r="98">
      <c r="I98" s="3"/>
    </row>
    <row r="99">
      <c r="I99" s="3"/>
    </row>
  </sheetData>
  <mergeCells count="4">
    <mergeCell ref="A1:D1"/>
    <mergeCell ref="E1:H1"/>
    <mergeCell ref="I1:L1"/>
    <mergeCell ref="M1:P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E1" s="1" t="s">
        <v>6</v>
      </c>
      <c r="I1" s="1" t="s">
        <v>7</v>
      </c>
      <c r="M1" s="1" t="s">
        <v>8</v>
      </c>
    </row>
    <row r="2">
      <c r="A2" s="4">
        <f>IFERROR(__xludf.DUMMYFUNCTION("FILTER(Sheet1!A:D, Sheet1!B:B=""NodeMCU-1"")"),45583.68247461806)</f>
        <v>45583.68247</v>
      </c>
      <c r="B2" s="5" t="str">
        <f>IFERROR(__xludf.DUMMYFUNCTION("""COMPUTED_VALUE"""),"NodeMCU-1")</f>
        <v>NodeMCU-1</v>
      </c>
      <c r="C2" s="5">
        <f>IFERROR(__xludf.DUMMYFUNCTION("""COMPUTED_VALUE"""),25.3)</f>
        <v>25.3</v>
      </c>
      <c r="D2" s="5">
        <f>IFERROR(__xludf.DUMMYFUNCTION("""COMPUTED_VALUE"""),79.0)</f>
        <v>79</v>
      </c>
      <c r="E2" s="6">
        <f>IFERROR(__xludf.DUMMYFUNCTION("FILTER(Sheet1!E:H, Sheet1!F:F=""NodeMCU-2"")"),45583.68272571759)</f>
        <v>45583.68273</v>
      </c>
      <c r="F2" s="5" t="str">
        <f>IFERROR(__xludf.DUMMYFUNCTION("""COMPUTED_VALUE"""),"NodeMCU-2")</f>
        <v>NodeMCU-2</v>
      </c>
      <c r="G2" s="5">
        <f>IFERROR(__xludf.DUMMYFUNCTION("""COMPUTED_VALUE"""),24.6)</f>
        <v>24.6</v>
      </c>
      <c r="H2" s="5">
        <f>IFERROR(__xludf.DUMMYFUNCTION("""COMPUTED_VALUE"""),67.0)</f>
        <v>67</v>
      </c>
      <c r="I2" s="5" t="str">
        <f>IFERROR(__xludf.DUMMYFUNCTION("FILTER(Sheet1!I:L, Sheet1!J:J=""NodeMCU-3"")"),"#N/A")</f>
        <v>#N/A</v>
      </c>
      <c r="M2" s="5" t="str">
        <f>IFERROR(__xludf.DUMMYFUNCTION("FILTER(Sheet1!M:P, Sheet1!N:N=""NodeMCU-4"")"),"#N/A")</f>
        <v>#N/A</v>
      </c>
    </row>
    <row r="3">
      <c r="A3" s="7">
        <f>IFERROR(__xludf.DUMMYFUNCTION("""COMPUTED_VALUE"""),45583.68291905093)</f>
        <v>45583.68292</v>
      </c>
      <c r="B3" s="5" t="str">
        <f>IFERROR(__xludf.DUMMYFUNCTION("""COMPUTED_VALUE"""),"NodeMCU-1")</f>
        <v>NodeMCU-1</v>
      </c>
      <c r="C3" s="5">
        <f>IFERROR(__xludf.DUMMYFUNCTION("""COMPUTED_VALUE"""),25.3)</f>
        <v>25.3</v>
      </c>
      <c r="D3" s="5">
        <f>IFERROR(__xludf.DUMMYFUNCTION("""COMPUTED_VALUE"""),80.0)</f>
        <v>80</v>
      </c>
      <c r="E3" s="6">
        <f>IFERROR(__xludf.DUMMYFUNCTION("""COMPUTED_VALUE"""),45583.68318064815)</f>
        <v>45583.68318</v>
      </c>
      <c r="F3" s="5" t="str">
        <f>IFERROR(__xludf.DUMMYFUNCTION("""COMPUTED_VALUE"""),"NodeMCU-2")</f>
        <v>NodeMCU-2</v>
      </c>
      <c r="G3" s="5">
        <f>IFERROR(__xludf.DUMMYFUNCTION("""COMPUTED_VALUE"""),24.6)</f>
        <v>24.6</v>
      </c>
      <c r="H3" s="5">
        <f>IFERROR(__xludf.DUMMYFUNCTION("""COMPUTED_VALUE"""),68.0)</f>
        <v>68</v>
      </c>
    </row>
    <row r="4">
      <c r="A4" s="4">
        <f>IFERROR(__xludf.DUMMYFUNCTION("""COMPUTED_VALUE"""),45583.68336571759)</f>
        <v>45583.68337</v>
      </c>
      <c r="B4" s="5" t="str">
        <f>IFERROR(__xludf.DUMMYFUNCTION("""COMPUTED_VALUE"""),"NodeMCU-1")</f>
        <v>NodeMCU-1</v>
      </c>
      <c r="C4" s="5">
        <f>IFERROR(__xludf.DUMMYFUNCTION("""COMPUTED_VALUE"""),25.3)</f>
        <v>25.3</v>
      </c>
      <c r="D4" s="5">
        <f>IFERROR(__xludf.DUMMYFUNCTION("""COMPUTED_VALUE"""),80.0)</f>
        <v>80</v>
      </c>
      <c r="E4" s="6">
        <f>IFERROR(__xludf.DUMMYFUNCTION("""COMPUTED_VALUE"""),45583.68365929398)</f>
        <v>45583.68366</v>
      </c>
      <c r="F4" s="5" t="str">
        <f>IFERROR(__xludf.DUMMYFUNCTION("""COMPUTED_VALUE"""),"NodeMCU-2")</f>
        <v>NodeMCU-2</v>
      </c>
      <c r="G4" s="5">
        <f>IFERROR(__xludf.DUMMYFUNCTION("""COMPUTED_VALUE"""),24.6)</f>
        <v>24.6</v>
      </c>
      <c r="H4" s="5">
        <f>IFERROR(__xludf.DUMMYFUNCTION("""COMPUTED_VALUE"""),68.0)</f>
        <v>68</v>
      </c>
    </row>
    <row r="5">
      <c r="A5" s="4">
        <f>IFERROR(__xludf.DUMMYFUNCTION("""COMPUTED_VALUE"""),45583.683811469906)</f>
        <v>45583.68381</v>
      </c>
      <c r="B5" s="5" t="str">
        <f>IFERROR(__xludf.DUMMYFUNCTION("""COMPUTED_VALUE"""),"NodeMCU-1")</f>
        <v>NodeMCU-1</v>
      </c>
      <c r="C5" s="5">
        <f>IFERROR(__xludf.DUMMYFUNCTION("""COMPUTED_VALUE"""),25.4)</f>
        <v>25.4</v>
      </c>
      <c r="D5" s="5">
        <f>IFERROR(__xludf.DUMMYFUNCTION("""COMPUTED_VALUE"""),80.0)</f>
        <v>80</v>
      </c>
      <c r="E5" s="6">
        <f>IFERROR(__xludf.DUMMYFUNCTION("""COMPUTED_VALUE"""),45583.684106712964)</f>
        <v>45583.68411</v>
      </c>
      <c r="F5" s="5" t="str">
        <f>IFERROR(__xludf.DUMMYFUNCTION("""COMPUTED_VALUE"""),"NodeMCU-2")</f>
        <v>NodeMCU-2</v>
      </c>
      <c r="G5" s="5">
        <f>IFERROR(__xludf.DUMMYFUNCTION("""COMPUTED_VALUE"""),24.6)</f>
        <v>24.6</v>
      </c>
      <c r="H5" s="5">
        <f>IFERROR(__xludf.DUMMYFUNCTION("""COMPUTED_VALUE"""),68.0)</f>
        <v>68</v>
      </c>
    </row>
    <row r="6">
      <c r="A6" s="4">
        <f>IFERROR(__xludf.DUMMYFUNCTION("""COMPUTED_VALUE"""),45583.68426119213)</f>
        <v>45583.68426</v>
      </c>
      <c r="B6" s="5" t="str">
        <f>IFERROR(__xludf.DUMMYFUNCTION("""COMPUTED_VALUE"""),"NodeMCU-1")</f>
        <v>NodeMCU-1</v>
      </c>
      <c r="C6" s="5">
        <f>IFERROR(__xludf.DUMMYFUNCTION("""COMPUTED_VALUE"""),25.5)</f>
        <v>25.5</v>
      </c>
      <c r="D6" s="5">
        <f>IFERROR(__xludf.DUMMYFUNCTION("""COMPUTED_VALUE"""),80.0)</f>
        <v>80</v>
      </c>
      <c r="E6" s="6">
        <f>IFERROR(__xludf.DUMMYFUNCTION("""COMPUTED_VALUE"""),45583.68457091435)</f>
        <v>45583.68457</v>
      </c>
      <c r="F6" s="5" t="str">
        <f>IFERROR(__xludf.DUMMYFUNCTION("""COMPUTED_VALUE"""),"NodeMCU-2")</f>
        <v>NodeMCU-2</v>
      </c>
      <c r="G6" s="5">
        <f>IFERROR(__xludf.DUMMYFUNCTION("""COMPUTED_VALUE"""),24.7)</f>
        <v>24.7</v>
      </c>
      <c r="H6" s="5">
        <f>IFERROR(__xludf.DUMMYFUNCTION("""COMPUTED_VALUE"""),68.0)</f>
        <v>68</v>
      </c>
    </row>
    <row r="7">
      <c r="A7" s="4">
        <f>IFERROR(__xludf.DUMMYFUNCTION("""COMPUTED_VALUE"""),45583.68470753472)</f>
        <v>45583.68471</v>
      </c>
      <c r="B7" s="5" t="str">
        <f>IFERROR(__xludf.DUMMYFUNCTION("""COMPUTED_VALUE"""),"NodeMCU-1")</f>
        <v>NodeMCU-1</v>
      </c>
      <c r="C7" s="5">
        <f>IFERROR(__xludf.DUMMYFUNCTION("""COMPUTED_VALUE"""),25.5)</f>
        <v>25.5</v>
      </c>
      <c r="D7" s="5">
        <f>IFERROR(__xludf.DUMMYFUNCTION("""COMPUTED_VALUE"""),79.0)</f>
        <v>79</v>
      </c>
      <c r="E7" s="6">
        <f>IFERROR(__xludf.DUMMYFUNCTION("""COMPUTED_VALUE"""),45583.68505767361)</f>
        <v>45583.68506</v>
      </c>
      <c r="F7" s="5" t="str">
        <f>IFERROR(__xludf.DUMMYFUNCTION("""COMPUTED_VALUE"""),"NodeMCU-2")</f>
        <v>NodeMCU-2</v>
      </c>
      <c r="G7" s="5">
        <f>IFERROR(__xludf.DUMMYFUNCTION("""COMPUTED_VALUE"""),24.7)</f>
        <v>24.7</v>
      </c>
      <c r="H7" s="5">
        <f>IFERROR(__xludf.DUMMYFUNCTION("""COMPUTED_VALUE"""),68.0)</f>
        <v>68</v>
      </c>
      <c r="M7" s="8"/>
    </row>
    <row r="8">
      <c r="A8" s="4">
        <f>IFERROR(__xludf.DUMMYFUNCTION("""COMPUTED_VALUE"""),45583.685154074075)</f>
        <v>45583.68515</v>
      </c>
      <c r="B8" s="5" t="str">
        <f>IFERROR(__xludf.DUMMYFUNCTION("""COMPUTED_VALUE"""),"NodeMCU-1")</f>
        <v>NodeMCU-1</v>
      </c>
      <c r="C8" s="5">
        <f>IFERROR(__xludf.DUMMYFUNCTION("""COMPUTED_VALUE"""),25.5)</f>
        <v>25.5</v>
      </c>
      <c r="D8" s="5">
        <f>IFERROR(__xludf.DUMMYFUNCTION("""COMPUTED_VALUE"""),79.0)</f>
        <v>79</v>
      </c>
      <c r="E8" s="6">
        <f>IFERROR(__xludf.DUMMYFUNCTION("""COMPUTED_VALUE"""),45583.69102849537)</f>
        <v>45583.69103</v>
      </c>
      <c r="F8" s="5" t="str">
        <f>IFERROR(__xludf.DUMMYFUNCTION("""COMPUTED_VALUE"""),"NodeMCU-2")</f>
        <v>NodeMCU-2</v>
      </c>
      <c r="G8" s="5">
        <f>IFERROR(__xludf.DUMMYFUNCTION("""COMPUTED_VALUE"""),24.6)</f>
        <v>24.6</v>
      </c>
      <c r="H8" s="5">
        <f>IFERROR(__xludf.DUMMYFUNCTION("""COMPUTED_VALUE"""),68.0)</f>
        <v>68</v>
      </c>
    </row>
    <row r="9">
      <c r="A9" s="4">
        <f>IFERROR(__xludf.DUMMYFUNCTION("""COMPUTED_VALUE"""),45583.69269434028)</f>
        <v>45583.69269</v>
      </c>
      <c r="B9" s="5" t="str">
        <f>IFERROR(__xludf.DUMMYFUNCTION("""COMPUTED_VALUE"""),"NodeMCU-1")</f>
        <v>NodeMCU-1</v>
      </c>
      <c r="C9" s="5">
        <f>IFERROR(__xludf.DUMMYFUNCTION("""COMPUTED_VALUE"""),25.5)</f>
        <v>25.5</v>
      </c>
      <c r="D9" s="5">
        <f>IFERROR(__xludf.DUMMYFUNCTION("""COMPUTED_VALUE"""),79.0)</f>
        <v>79</v>
      </c>
    </row>
  </sheetData>
  <mergeCells count="4">
    <mergeCell ref="A1:D1"/>
    <mergeCell ref="E1:H1"/>
    <mergeCell ref="I1:L1"/>
    <mergeCell ref="M1:P1"/>
  </mergeCells>
  <drawing r:id="rId1"/>
</worksheet>
</file>