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\ankostis\Work\co2mpas.git\tests\sampling\"/>
    </mc:Choice>
  </mc:AlternateContent>
  <bookViews>
    <workbookView xWindow="0" yWindow="0" windowWidth="32000" windowHeight="14290" activeTab="1"/>
  </bookViews>
  <sheets>
    <sheet name="output_report" sheetId="2" r:id="rId1"/>
    <sheet name="dice_report" sheetId="3" r:id="rId2"/>
    <sheet name="xlref" sheetId="4" r:id="rId3"/>
  </sheets>
  <externalReferences>
    <externalReference r:id="rId4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C9" i="2"/>
  <c r="C10" i="2"/>
  <c r="C14" i="2"/>
  <c r="C15" i="2"/>
  <c r="C16" i="2"/>
</calcChain>
</file>

<file path=xl/sharedStrings.xml><?xml version="1.0" encoding="utf-8"?>
<sst xmlns="http://schemas.openxmlformats.org/spreadsheetml/2006/main" count="172" uniqueCount="124">
  <si>
    <t>g/km</t>
  </si>
  <si>
    <t>CO2 emission phase Extra-High</t>
  </si>
  <si>
    <t>CO2 emission phase High</t>
  </si>
  <si>
    <t>CO2 emission phase Medium</t>
  </si>
  <si>
    <t>CO2 emission phase Low</t>
  </si>
  <si>
    <t>kg</t>
  </si>
  <si>
    <t>Test Mass</t>
  </si>
  <si>
    <t>N/(km/h)2</t>
  </si>
  <si>
    <t xml:space="preserve">F2 </t>
  </si>
  <si>
    <t>N/km/h</t>
  </si>
  <si>
    <t xml:space="preserve">F1 </t>
  </si>
  <si>
    <t>N</t>
  </si>
  <si>
    <t xml:space="preserve">F0 </t>
  </si>
  <si>
    <t>Vehicle L</t>
  </si>
  <si>
    <t>Vehicle H</t>
  </si>
  <si>
    <t>WLTP Inputs</t>
  </si>
  <si>
    <t>Inertia</t>
  </si>
  <si>
    <t>NEDC Inputs</t>
  </si>
  <si>
    <t>CO2MPAS simulated EUDC</t>
  </si>
  <si>
    <t>CO2MPAS simulated UDC</t>
  </si>
  <si>
    <t>CO2MPAS simulated NEDC</t>
  </si>
  <si>
    <t>NEDC CO2MPAS CO2 Emissions</t>
  </si>
  <si>
    <t>*Ki factor - corrected</t>
  </si>
  <si>
    <t>%</t>
  </si>
  <si>
    <t xml:space="preserve">CO2MPAS deviation </t>
  </si>
  <si>
    <t xml:space="preserve">NEDC CO2MPAS simulated </t>
  </si>
  <si>
    <t xml:space="preserve">NEDC CO2 declared value </t>
  </si>
  <si>
    <t>units</t>
  </si>
  <si>
    <t>NEDC Average Specific CO2 Emissions*</t>
  </si>
  <si>
    <t>Type approval mode</t>
  </si>
  <si>
    <t>Date/Time</t>
  </si>
  <si>
    <t>CO2MPAS version</t>
  </si>
  <si>
    <t>Vehicle Family ID</t>
  </si>
  <si>
    <t>start_stop_model score</t>
  </si>
  <si>
    <t>RPM</t>
  </si>
  <si>
    <t>engine_speed_model score</t>
  </si>
  <si>
    <t>°C</t>
  </si>
  <si>
    <t>engine_coolant_temperature_model score</t>
  </si>
  <si>
    <t>engine_cold_start_speed_model score</t>
  </si>
  <si>
    <t>CO2g/s</t>
  </si>
  <si>
    <t>co2_params score</t>
  </si>
  <si>
    <t>clutch_torque_converter_model score</t>
  </si>
  <si>
    <t>at_model score</t>
  </si>
  <si>
    <t>A</t>
  </si>
  <si>
    <t>alternator_model score</t>
  </si>
  <si>
    <t>cc</t>
  </si>
  <si>
    <t>#summary!B38(L):..(DR):LURD:["df", {"header": [0, 1, 2], "index_col": [0], "skiprows": [4]}]</t>
  </si>
  <si>
    <t>summary.selection</t>
  </si>
  <si>
    <t>#summary!D19(L):..(DR):LURD:["df", {"header": [0, 1, 2], "index_col": [0, 1, 2], "skiprows": [4]}]</t>
  </si>
  <si>
    <t>summary.results</t>
  </si>
  <si>
    <t>#summary!B2(L):..(DR):LURD:["df", {"header": [0], "index_col": [0]}]</t>
  </si>
  <si>
    <t>summary.info</t>
  </si>
  <si>
    <t>#summary!B52(L):..(DR):LURD:["df", {"header": [0, 1, 2], "index_col": [0], "skiprows": [4]}]</t>
  </si>
  <si>
    <t>summary.comparison</t>
  </si>
  <si>
    <t>#proc_info!J2(L):..(DR):LURD:["df", {"header": [0], "index_col": [0]}]</t>
  </si>
  <si>
    <t>proc_info.pipe</t>
  </si>
  <si>
    <t>#proc_info!F2(L):..(DR):LURD:["df", {"header": [0], "index_col": [0]}]</t>
  </si>
  <si>
    <t>proc_info.packages</t>
  </si>
  <si>
    <t>#proc_info!B2(L):..(DR):LURD:["df", {"header": [0], "index_col": [0]}]</t>
  </si>
  <si>
    <t>proc_info.info</t>
  </si>
  <si>
    <t>#output.prediction.wltp_l.ts!A3(L):..(DR):LURD:["df", {"header": [0, 1]}]</t>
  </si>
  <si>
    <t>output.prediction.wltp_l.ts</t>
  </si>
  <si>
    <t>#output.prediction.wltp_l.pa!C2(L):..(DR):LURD:["df", {"header": [0], "index_col": [0, 1]}]</t>
  </si>
  <si>
    <t>output.prediction.wltp_l.pa</t>
  </si>
  <si>
    <t>#output.prediction.wltp_h.ts!A3(L):..(DR):LURD:["df", {"header": [0, 1]}]</t>
  </si>
  <si>
    <t>output.prediction.wltp_h.ts</t>
  </si>
  <si>
    <t>#output.prediction.wltp_h.pa!C2(L):..(DR):LURD:["df", {"header": [0], "index_col": [0, 1]}]</t>
  </si>
  <si>
    <t>output.prediction.wltp_h.pa</t>
  </si>
  <si>
    <t>#output.prediction.nedc_l.ts!A3(L):..(DR):LURD:["df", {"header": [0, 1]}]</t>
  </si>
  <si>
    <t>output.prediction.nedc_l.ts</t>
  </si>
  <si>
    <t>#output.prediction.nedc_l.pa!C2(L):..(DR):LURD:["df", {"header": [0], "index_col": [0, 1]}]</t>
  </si>
  <si>
    <t>output.prediction.nedc_l.pa</t>
  </si>
  <si>
    <t>#output.prediction.nedc_h.ts!A3(L):..(DR):LURD:["df", {"header": [0, 1]}]</t>
  </si>
  <si>
    <t>output.prediction.nedc_h.ts</t>
  </si>
  <si>
    <t>#output.prediction.nedc_h.pa!C2(L):..(DR):LURD:["df", {"header": [0], "index_col": [0, 1]}]</t>
  </si>
  <si>
    <t>output.prediction.nedc_h.pa</t>
  </si>
  <si>
    <t>#output.precondition.wltp_p.pa!C2(L):..(DR):LURD:["df", {"header": [0], "index_col": [0, 1]}]</t>
  </si>
  <si>
    <t>output.precondition.wltp_p.pa</t>
  </si>
  <si>
    <t>#output.calibration.wltp_l.ts!A3(L):..(DR):LURD:["df", {"header": [0, 1]}]</t>
  </si>
  <si>
    <t>output.calibration.wltp_l.ts</t>
  </si>
  <si>
    <t>#output.calibration.wltp_l.pa!C2(L):..(DR):LURD:["df", {"header": [0], "index_col": [0, 1]}]</t>
  </si>
  <si>
    <t>output.calibration.wltp_l.pa</t>
  </si>
  <si>
    <t>#output.calibration.wltp_h.ts!A3(L):..(DR):LURD:["df", {"header": [0, 1]}]</t>
  </si>
  <si>
    <t>output.calibration.wltp_h.ts</t>
  </si>
  <si>
    <t>#output.calibration.wltp_h.pa!C2(L):..(DR):LURD:["df", {"header": [0], "index_col": [0, 1]}]</t>
  </si>
  <si>
    <t>output.calibration.wltp_h.pa</t>
  </si>
  <si>
    <t>#data.calibration.model_scores!C32(L):..(DR):LURD:["df", {"header": [0, 1, 2], "index_col": [0, 1], "skiprows": [4]}]</t>
  </si>
  <si>
    <t>data.calibration.model_scores.scores</t>
  </si>
  <si>
    <t>#data.calibration.model_scores!B18(L):..(DR):LURD:["df", {"header": [0, 1], "index_col": [0], "skiprows": [3]}]</t>
  </si>
  <si>
    <t>data.calibration.model_scores.score_by_model</t>
  </si>
  <si>
    <t>#data.calibration.model_scores!B50(L):..(DR):LURD:["df", {"header": [0, 1], "index_col": [0], "skiprows": [3]}]</t>
  </si>
  <si>
    <t>data.calibration.model_scores.param_selections</t>
  </si>
  <si>
    <t>#data.calibration.model_scores!B83(L):..(DR):LURD:["df", {"header": [0], "index_col": [0]}]</t>
  </si>
  <si>
    <t>data.calibration.model_scores.models_uuid</t>
  </si>
  <si>
    <t>#data.calibration.model_scores!B5(L):..(DR):LURD:["df", {"header": [0, 1, 2], "index_col": [0], "skiprows": [4]}]</t>
  </si>
  <si>
    <t>data.calibration.model_scores.model_selections</t>
  </si>
  <si>
    <t>diesel</t>
  </si>
  <si>
    <t>automatic</t>
  </si>
  <si>
    <t/>
  </si>
  <si>
    <t>TT-TA-WMI-yyyy-nnnn</t>
  </si>
  <si>
    <t>1.4.3.dev1</t>
  </si>
  <si>
    <t>2017/01/05-19:29:24</t>
  </si>
  <si>
    <t>True</t>
  </si>
  <si>
    <t>vehicle-H</t>
  </si>
  <si>
    <t>vehicle-L</t>
  </si>
  <si>
    <t>datetime</t>
  </si>
  <si>
    <t>CO2MPAS_version</t>
  </si>
  <si>
    <t>vehicle_family_id</t>
  </si>
  <si>
    <t>1.4.3.dev2</t>
  </si>
  <si>
    <t>retry_timeout</t>
  </si>
  <si>
    <t>retry_number</t>
  </si>
  <si>
    <t>fuel_type</t>
  </si>
  <si>
    <t>engine_capacity</t>
  </si>
  <si>
    <t>gear_box_type</t>
  </si>
  <si>
    <t>engine_is_turbo</t>
  </si>
  <si>
    <t xml:space="preserve">CO2MPAS_deviation </t>
  </si>
  <si>
    <t>dice_report</t>
  </si>
  <si>
    <t>#output_report!B38(L):..(DR):LURD:["df", {"header": [0, 1, 2], "index_col": [0], "skiprows": [4]}]</t>
  </si>
  <si>
    <t>#dice_report!:["df", {"index_col": 0}]</t>
  </si>
  <si>
    <t>output_report.tab_1</t>
  </si>
  <si>
    <t>output_report.tab_2</t>
  </si>
  <si>
    <t>…</t>
  </si>
  <si>
    <t>sec</t>
  </si>
  <si>
    <t>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</si>
</sst>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9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0" fillId="0" borderId="0" xfId="0" applyAlignment="1" applyProtection="1">
      <alignment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2" fontId="1" fillId="0" borderId="1" xfId="1" applyNumberFormat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left" vertical="center"/>
      <protection hidden="1"/>
    </xf>
    <xf numFmtId="164" fontId="1" fillId="0" borderId="1" xfId="1" applyNumberFormat="1" applyBorder="1" applyAlignment="1" applyProtection="1">
      <alignment horizontal="center" vertical="center"/>
      <protection hidden="1"/>
    </xf>
    <xf numFmtId="165" fontId="1" fillId="0" borderId="1" xfId="1" applyNumberFormat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right" vertical="center"/>
      <protection hidden="1"/>
    </xf>
    <xf numFmtId="2" fontId="1" fillId="0" borderId="2" xfId="1" applyNumberFormat="1" applyBorder="1" applyAlignment="1" applyProtection="1">
      <alignment horizontal="center" vertical="center"/>
      <protection hidden="1"/>
    </xf>
    <xf numFmtId="2" fontId="1" fillId="0" borderId="3" xfId="1" applyNumberForma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left" vertical="center"/>
      <protection hidden="1"/>
    </xf>
    <xf numFmtId="2" fontId="1" fillId="0" borderId="5" xfId="1" applyNumberFormat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left" vertical="center"/>
      <protection hidden="1"/>
    </xf>
    <xf numFmtId="2" fontId="1" fillId="0" borderId="7" xfId="1" applyNumberFormat="1" applyBorder="1" applyAlignment="1" applyProtection="1">
      <alignment horizontal="center" vertical="center"/>
      <protection hidden="1"/>
    </xf>
    <xf numFmtId="2" fontId="1" fillId="0" borderId="8" xfId="1" applyNumberForma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left" vertical="center"/>
      <protection hidden="1"/>
    </xf>
    <xf numFmtId="0" fontId="2" fillId="3" borderId="10" xfId="0" applyFont="1" applyFill="1" applyBorder="1" applyAlignment="1" applyProtection="1">
      <alignment horizontal="center" vertical="center"/>
      <protection hidden="1"/>
    </xf>
    <xf numFmtId="0" fontId="2" fillId="3" borderId="11" xfId="0" applyFont="1" applyFill="1" applyBorder="1" applyAlignment="1" applyProtection="1">
      <alignment horizontal="center" vertical="center"/>
      <protection hidden="1"/>
    </xf>
    <xf numFmtId="0" fontId="2" fillId="3" borderId="12" xfId="0" applyFont="1" applyFill="1" applyBorder="1" applyAlignment="1" applyProtection="1">
      <alignment horizontal="center" vertical="center"/>
      <protection hidden="1"/>
    </xf>
    <xf numFmtId="0" fontId="1" fillId="0" borderId="0" xfId="1" applyAlignment="1" applyProtection="1">
      <alignment vertical="center"/>
      <protection hidden="1"/>
    </xf>
    <xf numFmtId="0" fontId="3" fillId="0" borderId="0" xfId="1" applyFont="1" applyAlignment="1" applyProtection="1">
      <alignment vertical="center"/>
      <protection hidden="1"/>
    </xf>
    <xf numFmtId="0" fontId="3" fillId="0" borderId="0" xfId="1" applyFont="1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left" vertical="top"/>
      <protection hidden="1"/>
    </xf>
    <xf numFmtId="2" fontId="5" fillId="4" borderId="2" xfId="1" applyNumberFormat="1" applyFont="1" applyFill="1" applyBorder="1" applyAlignment="1" applyProtection="1">
      <alignment horizontal="center" vertical="center"/>
      <protection hidden="1"/>
    </xf>
    <xf numFmtId="2" fontId="5" fillId="4" borderId="3" xfId="1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5" fillId="5" borderId="1" xfId="1" applyFont="1" applyFill="1" applyBorder="1" applyAlignment="1" applyProtection="1">
      <alignment horizontal="center" vertical="center"/>
      <protection hidden="1"/>
    </xf>
    <xf numFmtId="0" fontId="2" fillId="6" borderId="1" xfId="0" applyFont="1" applyFill="1" applyBorder="1" applyAlignment="1" applyProtection="1">
      <alignment horizontal="center" vertical="center"/>
      <protection hidden="1"/>
    </xf>
    <xf numFmtId="0" fontId="1" fillId="5" borderId="1" xfId="1" applyFill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top"/>
      <protection hidden="1"/>
    </xf>
    <xf numFmtId="2" fontId="5" fillId="4" borderId="10" xfId="1" applyNumberFormat="1" applyFont="1" applyFill="1" applyBorder="1" applyAlignment="1" applyProtection="1">
      <alignment horizontal="center" vertical="center"/>
      <protection hidden="1"/>
    </xf>
    <xf numFmtId="2" fontId="5" fillId="4" borderId="11" xfId="1" applyNumberFormat="1" applyFont="1" applyFill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left" vertical="center"/>
      <protection hidden="1"/>
    </xf>
    <xf numFmtId="2" fontId="6" fillId="4" borderId="2" xfId="1" applyNumberFormat="1" applyFont="1" applyFill="1" applyBorder="1" applyAlignment="1" applyProtection="1">
      <alignment horizontal="center" vertical="center"/>
      <protection hidden="1"/>
    </xf>
    <xf numFmtId="2" fontId="6" fillId="4" borderId="3" xfId="1" applyNumberFormat="1" applyFont="1" applyFill="1" applyBorder="1" applyAlignment="1" applyProtection="1">
      <alignment horizontal="center" vertical="center"/>
      <protection hidden="1"/>
    </xf>
    <xf numFmtId="2" fontId="6" fillId="4" borderId="5" xfId="1" applyNumberFormat="1" applyFont="1" applyFill="1" applyBorder="1" applyAlignment="1" applyProtection="1">
      <alignment horizontal="center" vertical="center"/>
      <protection hidden="1"/>
    </xf>
    <xf numFmtId="2" fontId="6" fillId="4" borderId="1" xfId="1" applyNumberFormat="1" applyFont="1" applyFill="1" applyBorder="1" applyAlignment="1" applyProtection="1">
      <alignment horizontal="center" vertical="center"/>
      <protection hidden="1"/>
    </xf>
    <xf numFmtId="2" fontId="1" fillId="0" borderId="13" xfId="1" applyNumberFormat="1" applyBorder="1" applyAlignment="1" applyProtection="1">
      <alignment horizontal="center" vertical="center"/>
      <protection hidden="1"/>
    </xf>
    <xf numFmtId="2" fontId="1" fillId="0" borderId="14" xfId="1" applyNumberForma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left" vertical="center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0" fontId="7" fillId="0" borderId="1" xfId="0" applyFont="1" applyBorder="1" applyAlignment="1">
      <alignment horizontal="center" vertical="top"/>
    </xf>
    <xf numFmtId="0" fontId="8" fillId="0" borderId="0" xfId="0" applyFont="1" applyAlignment="1" applyProtection="1">
      <alignment vertical="center"/>
      <protection hidden="1"/>
    </xf>
  </cellXfs>
  <cellStyles count="2">
    <cellStyle name="Explanatory Text 2" xfId="1"/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_report"/>
      <sheetName val="dice_report"/>
      <sheetName val="summary"/>
      <sheetName val="graphs.nedc_h"/>
      <sheetName val="graphs.nedc_l"/>
      <sheetName val="graphs.wltp_h"/>
      <sheetName val="output.prediction.nedc_h.pa"/>
      <sheetName val="output.prediction.nedc_h.ts"/>
      <sheetName val="output.prediction.nedc_l.pa"/>
      <sheetName val="output.prediction.nedc_l.ts"/>
      <sheetName val="output.prediction.wltp_h.pa"/>
      <sheetName val="output.prediction.wltp_h.ts"/>
      <sheetName val="output.calibration.wltp_h.pa"/>
      <sheetName val="output.calibration.wltp_h.ts"/>
      <sheetName val="output.prediction.wltp_l.pa"/>
      <sheetName val="output.prediction.wltp_l.ts"/>
      <sheetName val="output.calibration.wltp_l.pa"/>
      <sheetName val="output.calibration.wltp_l.ts"/>
      <sheetName val="output.precondition.wltp_p.pa"/>
      <sheetName val="data.calibration.model_scores"/>
      <sheetName val="proc_info"/>
      <sheetName val="xlref"/>
    </sheetNames>
    <definedNames>
      <definedName name="_results_nedc_l_prediction_output_co2_emission_EUDC__CO2g_km_" refersTo="='summary'!$J$22"/>
      <definedName name="_results_nedc_l_prediction_output_co2_emission_EUDC__CO2g_km_"/>
      <definedName name="_results_nedc_l_prediction_output_co2_emission_UDC__CO2g_km_" refersTo="='summary'!$I$22"/>
      <definedName name="_results_nedc_l_prediction_output_co2_emission_UDC__CO2g_km_"/>
      <definedName name="_results_nedc_l_prediction_output_co2_emission_value__CO2g_km_" refersTo="='summary'!$K$22"/>
      <definedName name="_results_nedc_l_prediction_output_co2_emission_value__CO2g_km_"/>
      <definedName name="_results_nedc_l_prediction_output_declared_co2_emission_declared_value__CO2g_km_" refersTo="='summary'!$D$22"/>
      <definedName name="_results_nedc_l_prediction_output_declared_co2_emission_declared_value__CO2g_km_"/>
    </definedNames>
    <sheetDataSet>
      <sheetData sheetId="0">
        <row r="22">
          <cell r="D22" t="str">
            <v>N/(km/h)2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22">
          <cell r="D22">
            <v>0</v>
          </cell>
          <cell r="I22">
            <v>2.429781103663434</v>
          </cell>
          <cell r="J22">
            <v>2.429781103663434</v>
          </cell>
          <cell r="K22">
            <v>1</v>
          </cell>
        </row>
      </sheetData>
      <sheetData sheetId="8"/>
      <sheetData sheetId="9">
        <row r="22">
          <cell r="D22">
            <v>15</v>
          </cell>
        </row>
      </sheetData>
      <sheetData sheetId="10"/>
      <sheetData sheetId="11">
        <row r="22">
          <cell r="D22">
            <v>0</v>
          </cell>
          <cell r="I22">
            <v>2</v>
          </cell>
          <cell r="J22">
            <v>2</v>
          </cell>
          <cell r="K22">
            <v>1601.907036235275</v>
          </cell>
        </row>
      </sheetData>
      <sheetData sheetId="12"/>
      <sheetData sheetId="13">
        <row r="22">
          <cell r="D22">
            <v>1604.4545894946859</v>
          </cell>
          <cell r="I22">
            <v>0</v>
          </cell>
          <cell r="J22">
            <v>0</v>
          </cell>
          <cell r="K22">
            <v>0.1764794492348388</v>
          </cell>
        </row>
      </sheetData>
      <sheetData sheetId="14"/>
      <sheetData sheetId="15"/>
      <sheetData sheetId="16"/>
      <sheetData sheetId="17"/>
      <sheetData sheetId="18"/>
      <sheetData sheetId="19">
        <row r="22">
          <cell r="D22">
            <v>18.740595244470271</v>
          </cell>
        </row>
      </sheetData>
      <sheetData sheetId="20">
        <row r="22">
          <cell r="I22">
            <v>20</v>
          </cell>
          <cell r="K22" t="str">
            <v>('run_base', 'CO2MPAS model', 'calculate_precondition_output')</v>
          </cell>
        </row>
      </sheetData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showGridLines="0" showRowColHeaders="0" showRuler="0" view="pageLayout" workbookViewId="0"/>
  </sheetViews>
  <sheetFormatPr defaultColWidth="0" defaultRowHeight="0" customHeight="1" zeroHeight="1" x14ac:dyDescent="0.35"/>
  <cols>
    <col min="1" max="1" width="35.453125" style="1" customWidth="1"/>
    <col min="2" max="3" width="20.7265625" style="1" customWidth="1"/>
    <col min="4" max="4" width="10.1796875" style="1" customWidth="1"/>
    <col min="5" max="5" width="0.453125" style="1" hidden="1" customWidth="1"/>
    <col min="6" max="6" width="8.81640625" style="1" hidden="1" customWidth="1"/>
    <col min="7" max="16384" width="8.81640625" style="1" hidden="1"/>
  </cols>
  <sheetData>
    <row r="1" spans="1:17" ht="19" customHeight="1" x14ac:dyDescent="0.35">
      <c r="A1" s="29" t="s">
        <v>32</v>
      </c>
      <c r="B1" s="30" t="s">
        <v>99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9" customHeight="1" x14ac:dyDescent="0.35">
      <c r="A2" s="29" t="s">
        <v>31</v>
      </c>
      <c r="B2" s="30" t="s">
        <v>100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9" customHeight="1" x14ac:dyDescent="0.35">
      <c r="A3" s="29" t="s">
        <v>30</v>
      </c>
      <c r="B3" s="30" t="s">
        <v>101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9" customHeight="1" x14ac:dyDescent="0.35">
      <c r="A4" s="29" t="s">
        <v>29</v>
      </c>
      <c r="B4" s="28" t="s">
        <v>102</v>
      </c>
      <c r="C4" s="2"/>
    </row>
    <row r="5" spans="1:17" ht="19" customHeight="1" x14ac:dyDescent="0.35">
      <c r="A5" s="3"/>
      <c r="B5" s="3"/>
      <c r="C5" s="2"/>
    </row>
    <row r="6" spans="1:17" ht="19" customHeight="1" thickBot="1" x14ac:dyDescent="0.4">
      <c r="A6" s="3"/>
      <c r="B6" s="3"/>
      <c r="C6" s="2"/>
    </row>
    <row r="7" spans="1:17" ht="19" customHeight="1" thickBot="1" x14ac:dyDescent="0.4">
      <c r="A7" s="20" t="s">
        <v>28</v>
      </c>
      <c r="B7" s="19" t="s">
        <v>14</v>
      </c>
      <c r="C7" s="18" t="s">
        <v>13</v>
      </c>
      <c r="D7" s="27" t="s">
        <v>27</v>
      </c>
    </row>
    <row r="8" spans="1:17" ht="19" customHeight="1" x14ac:dyDescent="0.35">
      <c r="A8" s="17" t="s">
        <v>26</v>
      </c>
      <c r="B8" s="16">
        <v>147.20814196190699</v>
      </c>
      <c r="C8" s="15" t="str">
        <f>IFERROR(IF([0]!_results_nedc_l_prediction_target_declared_co2_emission_declared_value__CO2g_km_&lt;&gt;"",[0]!_results_nedc_l_prediction_target_declared_co2_emission_declared_value__CO2g_km_,""),"")</f>
        <v/>
      </c>
      <c r="D8" s="1" t="s">
        <v>0</v>
      </c>
    </row>
    <row r="9" spans="1:17" ht="19" customHeight="1" x14ac:dyDescent="0.35">
      <c r="A9" s="14" t="s">
        <v>25</v>
      </c>
      <c r="B9" s="4">
        <v>141.11895102065671</v>
      </c>
      <c r="C9" s="13" t="str">
        <f>IFERROR(IF([1]summary!_results_nedc_l_prediction_output_declared_co2_emission_declared_value__CO2g_km_&lt;&gt;"",[1]summary!_results_nedc_l_prediction_output_declared_co2_emission_declared_value__CO2g_km_,""),"")</f>
        <v/>
      </c>
      <c r="D9" s="1" t="s">
        <v>0</v>
      </c>
    </row>
    <row r="10" spans="1:17" ht="19" customHeight="1" thickBot="1" x14ac:dyDescent="0.4">
      <c r="A10" s="12" t="s">
        <v>24</v>
      </c>
      <c r="B10" s="26">
        <v>-4.1364498322559058</v>
      </c>
      <c r="C10" s="25" t="str">
        <f>IFERROR(IF([0]!_comparison_declared_co2_emission_value_prediction_nedc_l_prediction_target_ratio&lt;&gt;"",([0]!_comparison_declared_co2_emission_value_prediction_nedc_l_prediction_target_ratio-1)*100,""),"")</f>
        <v/>
      </c>
      <c r="D10" s="1" t="s">
        <v>23</v>
      </c>
    </row>
    <row r="11" spans="1:17" ht="19" customHeight="1" x14ac:dyDescent="0.35">
      <c r="A11" s="24" t="s">
        <v>22</v>
      </c>
      <c r="B11" s="23"/>
      <c r="C11" s="22"/>
    </row>
    <row r="12" spans="1:17" ht="19" customHeight="1" thickBot="1" x14ac:dyDescent="0.4">
      <c r="A12" s="3"/>
      <c r="B12" s="9"/>
      <c r="C12" s="2"/>
      <c r="H12" s="21"/>
    </row>
    <row r="13" spans="1:17" ht="19" customHeight="1" thickBot="1" x14ac:dyDescent="0.4">
      <c r="A13" s="20" t="s">
        <v>21</v>
      </c>
      <c r="B13" s="19" t="s">
        <v>14</v>
      </c>
      <c r="C13" s="18" t="s">
        <v>13</v>
      </c>
    </row>
    <row r="14" spans="1:17" ht="19" customHeight="1" x14ac:dyDescent="0.35">
      <c r="A14" s="17" t="s">
        <v>20</v>
      </c>
      <c r="B14" s="16">
        <v>141.11895102065671</v>
      </c>
      <c r="C14" s="15" t="str">
        <f>IFERROR(IF([1]summary!_results_nedc_l_prediction_output_co2_emission_value__CO2g_km_&lt;&gt;"",[1]summary!_results_nedc_l_prediction_output_co2_emission_value__CO2g_km_,""),"")</f>
        <v/>
      </c>
      <c r="D14" s="1" t="s">
        <v>0</v>
      </c>
    </row>
    <row r="15" spans="1:17" ht="19" customHeight="1" x14ac:dyDescent="0.35">
      <c r="A15" s="14" t="s">
        <v>19</v>
      </c>
      <c r="B15" s="4">
        <v>133.80862398035171</v>
      </c>
      <c r="C15" s="13" t="str">
        <f>IFERROR(IF([1]summary!_results_nedc_l_prediction_output_co2_emission_UDC__CO2g_km_&lt;&gt;"",[1]summary!_results_nedc_l_prediction_output_co2_emission_UDC__CO2g_km_,""),"")</f>
        <v/>
      </c>
      <c r="D15" s="1" t="s">
        <v>0</v>
      </c>
    </row>
    <row r="16" spans="1:17" ht="19" customHeight="1" thickBot="1" x14ac:dyDescent="0.4">
      <c r="A16" s="12" t="s">
        <v>18</v>
      </c>
      <c r="B16" s="11">
        <v>145.3564477138693</v>
      </c>
      <c r="C16" s="10" t="str">
        <f>IFERROR(IF([1]summary!_results_nedc_l_prediction_output_co2_emission_EUDC__CO2g_km_&lt;&gt;"",[1]summary!_results_nedc_l_prediction_output_co2_emission_EUDC__CO2g_km_,""),"")</f>
        <v/>
      </c>
      <c r="D16" s="1" t="s">
        <v>0</v>
      </c>
    </row>
    <row r="17" spans="1:4" ht="19" customHeight="1" x14ac:dyDescent="0.35">
      <c r="A17" s="3"/>
      <c r="B17" s="9"/>
      <c r="C17" s="2"/>
    </row>
    <row r="18" spans="1:4" ht="19" customHeight="1" x14ac:dyDescent="0.35">
      <c r="A18" s="3"/>
      <c r="B18" s="9"/>
      <c r="C18" s="2"/>
    </row>
    <row r="19" spans="1:4" ht="19" customHeight="1" x14ac:dyDescent="0.35">
      <c r="A19" s="8" t="s">
        <v>17</v>
      </c>
      <c r="B19" s="8" t="s">
        <v>14</v>
      </c>
      <c r="C19" s="8" t="s">
        <v>13</v>
      </c>
    </row>
    <row r="20" spans="1:4" ht="19" customHeight="1" x14ac:dyDescent="0.35">
      <c r="A20" s="5" t="s">
        <v>12</v>
      </c>
      <c r="B20" s="4">
        <v>216.21213470000001</v>
      </c>
      <c r="C20" s="4" t="s">
        <v>98</v>
      </c>
      <c r="D20" s="1" t="s">
        <v>11</v>
      </c>
    </row>
    <row r="21" spans="1:4" ht="19" customHeight="1" x14ac:dyDescent="0.35">
      <c r="A21" s="5" t="s">
        <v>10</v>
      </c>
      <c r="B21" s="7">
        <v>0.879</v>
      </c>
      <c r="C21" s="7" t="s">
        <v>98</v>
      </c>
      <c r="D21" s="1" t="s">
        <v>9</v>
      </c>
    </row>
    <row r="22" spans="1:4" ht="19" customHeight="1" x14ac:dyDescent="0.35">
      <c r="A22" s="5" t="s">
        <v>8</v>
      </c>
      <c r="B22" s="7">
        <v>4.3598436999999997E-2</v>
      </c>
      <c r="C22" s="7" t="s">
        <v>98</v>
      </c>
      <c r="D22" s="1" t="s">
        <v>7</v>
      </c>
    </row>
    <row r="23" spans="1:4" ht="19" customHeight="1" x14ac:dyDescent="0.35">
      <c r="A23" s="5" t="s">
        <v>16</v>
      </c>
      <c r="B23" s="6">
        <v>1723</v>
      </c>
      <c r="C23" s="6" t="s">
        <v>98</v>
      </c>
      <c r="D23" s="1" t="s">
        <v>5</v>
      </c>
    </row>
    <row r="24" spans="1:4" ht="19" customHeight="1" x14ac:dyDescent="0.35">
      <c r="A24" s="8" t="s">
        <v>15</v>
      </c>
      <c r="B24" s="8" t="s">
        <v>14</v>
      </c>
      <c r="C24" s="8" t="s">
        <v>13</v>
      </c>
    </row>
    <row r="25" spans="1:4" ht="19" customHeight="1" x14ac:dyDescent="0.35">
      <c r="A25" s="5" t="s">
        <v>12</v>
      </c>
      <c r="B25" s="4">
        <v>222.21213470000001</v>
      </c>
      <c r="C25" s="4" t="s">
        <v>98</v>
      </c>
      <c r="D25" s="1" t="s">
        <v>11</v>
      </c>
    </row>
    <row r="26" spans="1:4" ht="19" customHeight="1" x14ac:dyDescent="0.35">
      <c r="A26" s="5" t="s">
        <v>10</v>
      </c>
      <c r="B26" s="7">
        <v>0.89200000000000002</v>
      </c>
      <c r="C26" s="7" t="s">
        <v>98</v>
      </c>
      <c r="D26" s="1" t="s">
        <v>9</v>
      </c>
    </row>
    <row r="27" spans="1:4" ht="19" customHeight="1" x14ac:dyDescent="0.35">
      <c r="A27" s="5" t="s">
        <v>8</v>
      </c>
      <c r="B27" s="7">
        <v>4.3598436999999997E-2</v>
      </c>
      <c r="C27" s="7" t="s">
        <v>98</v>
      </c>
      <c r="D27" s="1" t="s">
        <v>7</v>
      </c>
    </row>
    <row r="28" spans="1:4" ht="19" customHeight="1" x14ac:dyDescent="0.35">
      <c r="A28" s="5" t="s">
        <v>6</v>
      </c>
      <c r="B28" s="6">
        <v>1873</v>
      </c>
      <c r="C28" s="6" t="s">
        <v>98</v>
      </c>
      <c r="D28" s="1" t="s">
        <v>5</v>
      </c>
    </row>
    <row r="29" spans="1:4" ht="19" customHeight="1" x14ac:dyDescent="0.35">
      <c r="A29" s="5" t="s">
        <v>4</v>
      </c>
      <c r="B29" s="4">
        <v>156.89360628528601</v>
      </c>
      <c r="C29" s="4" t="s">
        <v>98</v>
      </c>
      <c r="D29" s="1" t="s">
        <v>0</v>
      </c>
    </row>
    <row r="30" spans="1:4" ht="19" customHeight="1" x14ac:dyDescent="0.35">
      <c r="A30" s="5" t="s">
        <v>3</v>
      </c>
      <c r="B30" s="4">
        <v>150.53248839614201</v>
      </c>
      <c r="C30" s="4" t="s">
        <v>98</v>
      </c>
      <c r="D30" s="1" t="s">
        <v>0</v>
      </c>
    </row>
    <row r="31" spans="1:4" ht="19" customHeight="1" x14ac:dyDescent="0.35">
      <c r="A31" s="5" t="s">
        <v>2</v>
      </c>
      <c r="B31" s="4">
        <v>149.54263975997699</v>
      </c>
      <c r="C31" s="4" t="s">
        <v>98</v>
      </c>
      <c r="D31" s="1" t="s">
        <v>0</v>
      </c>
    </row>
    <row r="32" spans="1:4" ht="19" customHeight="1" x14ac:dyDescent="0.35">
      <c r="A32" s="5" t="s">
        <v>1</v>
      </c>
      <c r="B32" s="4">
        <v>195.930779823976</v>
      </c>
      <c r="C32" s="4" t="s">
        <v>98</v>
      </c>
      <c r="D32" s="1" t="s">
        <v>0</v>
      </c>
    </row>
    <row r="33" spans="1:12" ht="14.5" hidden="1" x14ac:dyDescent="0.35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ht="14.5" hidden="1" x14ac:dyDescent="0.35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 ht="14.5" hidden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4.5" hidden="1" x14ac:dyDescent="0.35"/>
    <row r="37" spans="1:12" ht="14.5" hidden="1" x14ac:dyDescent="0.35">
      <c r="A37" s="2"/>
    </row>
    <row r="38" spans="1:12" ht="14.5" hidden="1" x14ac:dyDescent="0.35">
      <c r="A38" s="2"/>
    </row>
    <row r="39" spans="1:12" ht="14.5" hidden="1" x14ac:dyDescent="0.35">
      <c r="A39" s="2"/>
    </row>
    <row r="40" spans="1:12" ht="14.5" hidden="1" x14ac:dyDescent="0.35">
      <c r="A40" s="2"/>
    </row>
    <row r="41" spans="1:12" ht="14.5" hidden="1" x14ac:dyDescent="0.35">
      <c r="A41" s="2"/>
    </row>
    <row r="42" spans="1:12" ht="14.5" hidden="1" x14ac:dyDescent="0.35">
      <c r="A42" s="2"/>
    </row>
    <row r="43" spans="1:12" ht="14.5" hidden="1" x14ac:dyDescent="0.35"/>
  </sheetData>
  <conditionalFormatting sqref="B10:C10">
    <cfRule type="colorScale" priority="3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B4">
    <cfRule type="expression" dxfId="3" priority="1">
      <formula>$B$4="False"</formula>
    </cfRule>
    <cfRule type="expression" dxfId="2" priority="2">
      <formula>$B$4="True"</formula>
    </cfRule>
  </conditionalFormatting>
  <pageMargins left="0.25" right="0.25" top="0.75" bottom="0.75" header="0.3" footer="0.3"/>
  <pageSetup paperSize="9" orientation="portrait" r:id="rId1"/>
  <headerFooter>
    <oddHeader>&amp;CCO2MPAS SUMMARY OUTPUT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showRuler="0" view="pageLayout" zoomScaleNormal="100" workbookViewId="0"/>
  </sheetViews>
  <sheetFormatPr defaultColWidth="0" defaultRowHeight="0" customHeight="1" zeroHeight="1" x14ac:dyDescent="0.35"/>
  <cols>
    <col min="1" max="1" width="37.54296875" style="31" customWidth="1"/>
    <col min="2" max="3" width="20.7265625" style="31" customWidth="1"/>
    <col min="4" max="4" width="10.1796875" style="31" customWidth="1"/>
    <col min="5" max="5" width="0.453125" style="31" hidden="1" customWidth="1"/>
    <col min="6" max="6" width="8.81640625" style="31" hidden="1" customWidth="1"/>
    <col min="7" max="16384" width="8.81640625" style="31" hidden="1"/>
  </cols>
  <sheetData>
    <row r="1" spans="1:17" s="1" customFormat="1" ht="19" customHeight="1" x14ac:dyDescent="0.35">
      <c r="A1" s="43" t="s">
        <v>123</v>
      </c>
      <c r="B1" s="43" t="s">
        <v>103</v>
      </c>
      <c r="C1" s="42" t="s">
        <v>104</v>
      </c>
      <c r="D1" s="42" t="s">
        <v>27</v>
      </c>
    </row>
    <row r="2" spans="1:17" s="1" customFormat="1" ht="19" customHeight="1" x14ac:dyDescent="0.35">
      <c r="A2" s="29" t="s">
        <v>107</v>
      </c>
      <c r="B2" s="30" t="s">
        <v>99</v>
      </c>
      <c r="C2" s="2"/>
      <c r="D2" s="45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s="1" customFormat="1" ht="19" customHeight="1" x14ac:dyDescent="0.35">
      <c r="A3" s="29" t="s">
        <v>106</v>
      </c>
      <c r="B3" s="30" t="s">
        <v>108</v>
      </c>
      <c r="C3" s="2"/>
      <c r="D3" s="4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s="1" customFormat="1" ht="19" customHeight="1" x14ac:dyDescent="0.35">
      <c r="A4" s="29" t="s">
        <v>105</v>
      </c>
      <c r="B4" s="30" t="s">
        <v>101</v>
      </c>
      <c r="C4" s="2"/>
      <c r="D4" s="4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s="1" customFormat="1" ht="19" customHeight="1" x14ac:dyDescent="0.35">
      <c r="A5" s="29" t="s">
        <v>110</v>
      </c>
      <c r="B5" s="30"/>
      <c r="C5" s="2"/>
      <c r="D5" s="45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" customFormat="1" ht="19" customHeight="1" thickBot="1" x14ac:dyDescent="0.4">
      <c r="A6" s="29" t="s">
        <v>109</v>
      </c>
      <c r="B6" s="30"/>
      <c r="C6" s="2"/>
      <c r="D6" s="45" t="s">
        <v>122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s="1" customFormat="1" ht="19" customHeight="1" x14ac:dyDescent="0.35">
      <c r="A7" s="41" t="s">
        <v>111</v>
      </c>
      <c r="B7" s="40" t="s">
        <v>96</v>
      </c>
      <c r="C7" s="39" t="s">
        <v>96</v>
      </c>
      <c r="D7"/>
    </row>
    <row r="8" spans="1:17" s="1" customFormat="1" ht="19" customHeight="1" x14ac:dyDescent="0.35">
      <c r="A8" s="14" t="s">
        <v>112</v>
      </c>
      <c r="B8" s="4">
        <v>997</v>
      </c>
      <c r="C8" s="13">
        <v>997</v>
      </c>
      <c r="D8" s="45" t="s">
        <v>45</v>
      </c>
    </row>
    <row r="9" spans="1:17" s="1" customFormat="1" ht="19" customHeight="1" x14ac:dyDescent="0.35">
      <c r="A9" s="14" t="s">
        <v>113</v>
      </c>
      <c r="B9" s="4" t="s">
        <v>97</v>
      </c>
      <c r="C9" s="13" t="s">
        <v>97</v>
      </c>
      <c r="D9"/>
    </row>
    <row r="10" spans="1:17" s="1" customFormat="1" ht="19" customHeight="1" thickBot="1" x14ac:dyDescent="0.4">
      <c r="A10" s="12" t="s">
        <v>114</v>
      </c>
      <c r="B10" s="11" t="b">
        <v>1</v>
      </c>
      <c r="C10" s="10" t="b">
        <v>1</v>
      </c>
      <c r="D10"/>
    </row>
    <row r="11" spans="1:17" s="1" customFormat="1" ht="19" customHeight="1" x14ac:dyDescent="0.35">
      <c r="A11" s="14" t="s">
        <v>44</v>
      </c>
      <c r="B11" s="38">
        <v>4.5574385036369662</v>
      </c>
      <c r="C11" s="37" t="s">
        <v>98</v>
      </c>
      <c r="D11" s="45" t="s">
        <v>43</v>
      </c>
    </row>
    <row r="12" spans="1:17" s="1" customFormat="1" ht="19" customHeight="1" x14ac:dyDescent="0.35">
      <c r="A12" s="14" t="s">
        <v>42</v>
      </c>
      <c r="B12" s="38">
        <v>-0.95444444444444443</v>
      </c>
      <c r="C12" s="37" t="s">
        <v>98</v>
      </c>
      <c r="D12"/>
    </row>
    <row r="13" spans="1:17" s="1" customFormat="1" ht="19" customHeight="1" x14ac:dyDescent="0.35">
      <c r="A13" s="14" t="s">
        <v>41</v>
      </c>
      <c r="B13" s="38">
        <v>4.7100106941668276</v>
      </c>
      <c r="C13" s="37" t="s">
        <v>98</v>
      </c>
      <c r="D13" s="45" t="s">
        <v>34</v>
      </c>
    </row>
    <row r="14" spans="1:17" s="1" customFormat="1" ht="19" customHeight="1" x14ac:dyDescent="0.35">
      <c r="A14" s="14" t="s">
        <v>40</v>
      </c>
      <c r="B14" s="38">
        <v>2.2135732280587602E-3</v>
      </c>
      <c r="C14" s="37" t="s">
        <v>98</v>
      </c>
      <c r="D14" s="45" t="s">
        <v>39</v>
      </c>
    </row>
    <row r="15" spans="1:17" s="1" customFormat="1" ht="19" customHeight="1" x14ac:dyDescent="0.35">
      <c r="A15" s="14" t="s">
        <v>38</v>
      </c>
      <c r="B15" s="38">
        <v>18.740595244470271</v>
      </c>
      <c r="C15" s="37" t="s">
        <v>98</v>
      </c>
      <c r="D15" s="45" t="s">
        <v>34</v>
      </c>
    </row>
    <row r="16" spans="1:17" s="1" customFormat="1" ht="19" customHeight="1" x14ac:dyDescent="0.35">
      <c r="A16" s="14" t="s">
        <v>37</v>
      </c>
      <c r="B16" s="38">
        <v>0.50736248585266075</v>
      </c>
      <c r="C16" s="37" t="s">
        <v>98</v>
      </c>
      <c r="D16" s="45" t="s">
        <v>36</v>
      </c>
    </row>
    <row r="17" spans="1:4" s="1" customFormat="1" ht="19" customHeight="1" x14ac:dyDescent="0.35">
      <c r="A17" s="14" t="s">
        <v>35</v>
      </c>
      <c r="B17" s="38">
        <v>1.9552810227393309E-2</v>
      </c>
      <c r="C17" s="37">
        <v>91.363386907515093</v>
      </c>
      <c r="D17" s="45" t="s">
        <v>34</v>
      </c>
    </row>
    <row r="18" spans="1:4" s="1" customFormat="1" ht="19" customHeight="1" thickBot="1" x14ac:dyDescent="0.4">
      <c r="A18" s="12" t="s">
        <v>33</v>
      </c>
      <c r="B18" s="36">
        <v>-0.99388888888888882</v>
      </c>
      <c r="C18" s="35" t="s">
        <v>98</v>
      </c>
      <c r="D18"/>
    </row>
    <row r="19" spans="1:4" s="1" customFormat="1" ht="19" customHeight="1" thickBot="1" x14ac:dyDescent="0.4">
      <c r="A19" s="34" t="s">
        <v>115</v>
      </c>
      <c r="B19" s="33">
        <v>-4.1364498322559058</v>
      </c>
      <c r="C19" s="32" t="s">
        <v>98</v>
      </c>
      <c r="D19" s="45" t="s">
        <v>23</v>
      </c>
    </row>
    <row r="20" spans="1:4" s="1" customFormat="1" ht="19" hidden="1" customHeight="1" x14ac:dyDescent="0.35">
      <c r="A20" s="31"/>
      <c r="B20" s="31"/>
      <c r="C20" s="31"/>
      <c r="D20" s="31"/>
    </row>
    <row r="21" spans="1:4" ht="19" hidden="1" customHeight="1" x14ac:dyDescent="0.35"/>
    <row r="22" spans="1:4" ht="19" hidden="1" customHeight="1" x14ac:dyDescent="0.35"/>
    <row r="23" spans="1:4" ht="19" hidden="1" customHeight="1" x14ac:dyDescent="0.35"/>
    <row r="24" spans="1:4" ht="19" hidden="1" customHeight="1" x14ac:dyDescent="0.35"/>
    <row r="25" spans="1:4" ht="19" hidden="1" customHeight="1" x14ac:dyDescent="0.35"/>
    <row r="26" spans="1:4" ht="19" hidden="1" customHeight="1" x14ac:dyDescent="0.35"/>
    <row r="27" spans="1:4" ht="19" hidden="1" customHeight="1" x14ac:dyDescent="0.35"/>
    <row r="28" spans="1:4" ht="19" hidden="1" customHeight="1" x14ac:dyDescent="0.35"/>
    <row r="29" spans="1:4" ht="19" hidden="1" customHeight="1" x14ac:dyDescent="0.35"/>
    <row r="30" spans="1:4" ht="19" hidden="1" customHeight="1" x14ac:dyDescent="0.35"/>
    <row r="31" spans="1:4" ht="19" hidden="1" customHeight="1" x14ac:dyDescent="0.35"/>
    <row r="32" spans="1:4" ht="19" hidden="1" customHeight="1" x14ac:dyDescent="0.35"/>
    <row r="33" ht="19" hidden="1" customHeight="1" x14ac:dyDescent="0.35"/>
    <row r="34" ht="19" hidden="1" customHeight="1" x14ac:dyDescent="0.35"/>
    <row r="35" ht="19" hidden="1" customHeight="1" x14ac:dyDescent="0.35"/>
    <row r="36" ht="19" hidden="1" customHeight="1" x14ac:dyDescent="0.35"/>
    <row r="37" ht="19" hidden="1" customHeight="1" x14ac:dyDescent="0.35"/>
    <row r="38" ht="19" hidden="1" customHeight="1" x14ac:dyDescent="0.35"/>
    <row r="39" ht="19" hidden="1" customHeight="1" x14ac:dyDescent="0.35"/>
    <row r="40" ht="19" hidden="1" customHeight="1" x14ac:dyDescent="0.35"/>
    <row r="41" ht="19" hidden="1" customHeight="1" x14ac:dyDescent="0.35"/>
    <row r="42" ht="19" hidden="1" customHeight="1" x14ac:dyDescent="0.35"/>
    <row r="43" ht="15" hidden="1" customHeight="1" x14ac:dyDescent="0.35"/>
    <row r="44" ht="15" hidden="1" customHeight="1" x14ac:dyDescent="0.35"/>
    <row r="45" ht="15" hidden="1" customHeight="1" x14ac:dyDescent="0.35"/>
    <row r="46" ht="15" hidden="1" customHeight="1" x14ac:dyDescent="0.35"/>
    <row r="47" ht="15" hidden="1" customHeight="1" x14ac:dyDescent="0.35"/>
    <row r="48" ht="15" hidden="1" customHeight="1" x14ac:dyDescent="0.35"/>
    <row r="49" ht="15" hidden="1" customHeight="1" x14ac:dyDescent="0.35"/>
    <row r="50" ht="15" hidden="1" customHeight="1" x14ac:dyDescent="0.35"/>
    <row r="51" ht="15" hidden="1" customHeight="1" x14ac:dyDescent="0.35"/>
    <row r="52" ht="15" hidden="1" customHeight="1" x14ac:dyDescent="0.35"/>
    <row r="53" ht="15" hidden="1" customHeight="1" x14ac:dyDescent="0.35"/>
    <row r="54" ht="15" hidden="1" customHeight="1" x14ac:dyDescent="0.35"/>
    <row r="55" ht="15" hidden="1" customHeight="1" x14ac:dyDescent="0.35"/>
  </sheetData>
  <conditionalFormatting sqref="B19:C19">
    <cfRule type="colorScale" priority="11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B11:C11">
    <cfRule type="colorScale" priority="8">
      <colorScale>
        <cfvo type="num" val="0"/>
        <cfvo type="num" val="60"/>
        <color rgb="FF00B050"/>
        <color rgb="FFFFC000"/>
      </colorScale>
    </cfRule>
  </conditionalFormatting>
  <conditionalFormatting sqref="B12:C12">
    <cfRule type="colorScale" priority="7">
      <colorScale>
        <cfvo type="num" val="-1"/>
        <cfvo type="num" val="0"/>
        <color rgb="FF00B050"/>
        <color rgb="FFFFC000"/>
      </colorScale>
    </cfRule>
  </conditionalFormatting>
  <conditionalFormatting sqref="B13:C13">
    <cfRule type="colorScale" priority="6">
      <colorScale>
        <cfvo type="num" val="0"/>
        <cfvo type="num" val="100"/>
        <color rgb="FF00B050"/>
        <color rgb="FFFFC000"/>
      </colorScale>
    </cfRule>
  </conditionalFormatting>
  <conditionalFormatting sqref="B14:C14">
    <cfRule type="colorScale" priority="5">
      <colorScale>
        <cfvo type="num" val="0"/>
        <cfvo type="num" val="0.5"/>
        <color rgb="FF00B050"/>
        <color rgb="FFFFC000"/>
      </colorScale>
    </cfRule>
  </conditionalFormatting>
  <conditionalFormatting sqref="B15:C15">
    <cfRule type="colorScale" priority="4">
      <colorScale>
        <cfvo type="num" val="0"/>
        <cfvo type="num" val="100"/>
        <color rgb="FF00B050"/>
        <color rgb="FFFFC000"/>
      </colorScale>
    </cfRule>
  </conditionalFormatting>
  <conditionalFormatting sqref="B16:C16">
    <cfRule type="colorScale" priority="3">
      <colorScale>
        <cfvo type="num" val="0"/>
        <cfvo type="num" val="3"/>
        <color rgb="FF00B050"/>
        <color rgb="FFFFC000"/>
      </colorScale>
    </cfRule>
  </conditionalFormatting>
  <conditionalFormatting sqref="B17:C17">
    <cfRule type="colorScale" priority="2">
      <colorScale>
        <cfvo type="num" val="0"/>
        <cfvo type="num" val="40"/>
        <color rgb="FF00B050"/>
        <color rgb="FFFFC000"/>
      </colorScale>
    </cfRule>
  </conditionalFormatting>
  <conditionalFormatting sqref="B18:C18">
    <cfRule type="colorScale" priority="1">
      <colorScale>
        <cfvo type="num" val="-1"/>
        <cfvo type="num" val="-0.7"/>
        <color rgb="FF00B050"/>
        <color rgb="FFFFC000"/>
      </colorScale>
    </cfRule>
  </conditionalFormatting>
  <pageMargins left="0.25" right="0.25" top="0.75" bottom="0.75" header="0.3" footer="0.3"/>
  <pageSetup paperSize="9" orientation="portrait" r:id="rId1"/>
  <headerFooter>
    <oddHeader>&amp;CCO2MPAS DICE REPORT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zoomScaleNormal="100" workbookViewId="0"/>
  </sheetViews>
  <sheetFormatPr defaultRowHeight="14.5" x14ac:dyDescent="0.35"/>
  <cols>
    <col min="1" max="1" width="42.1796875" bestFit="1" customWidth="1"/>
  </cols>
  <sheetData>
    <row r="1" spans="1:2" x14ac:dyDescent="0.35">
      <c r="A1" s="44" t="s">
        <v>95</v>
      </c>
      <c r="B1" t="s">
        <v>94</v>
      </c>
    </row>
    <row r="2" spans="1:2" x14ac:dyDescent="0.35">
      <c r="A2" s="44" t="s">
        <v>93</v>
      </c>
      <c r="B2" t="s">
        <v>92</v>
      </c>
    </row>
    <row r="3" spans="1:2" x14ac:dyDescent="0.35">
      <c r="A3" s="44" t="s">
        <v>91</v>
      </c>
      <c r="B3" t="s">
        <v>90</v>
      </c>
    </row>
    <row r="4" spans="1:2" x14ac:dyDescent="0.35">
      <c r="A4" s="44" t="s">
        <v>89</v>
      </c>
      <c r="B4" t="s">
        <v>88</v>
      </c>
    </row>
    <row r="5" spans="1:2" x14ac:dyDescent="0.35">
      <c r="A5" s="44" t="s">
        <v>87</v>
      </c>
      <c r="B5" t="s">
        <v>86</v>
      </c>
    </row>
    <row r="6" spans="1:2" x14ac:dyDescent="0.35">
      <c r="A6" s="44" t="s">
        <v>85</v>
      </c>
      <c r="B6" t="s">
        <v>84</v>
      </c>
    </row>
    <row r="7" spans="1:2" x14ac:dyDescent="0.35">
      <c r="A7" s="44" t="s">
        <v>83</v>
      </c>
      <c r="B7" t="s">
        <v>82</v>
      </c>
    </row>
    <row r="8" spans="1:2" x14ac:dyDescent="0.35">
      <c r="A8" s="44" t="s">
        <v>81</v>
      </c>
      <c r="B8" t="s">
        <v>80</v>
      </c>
    </row>
    <row r="9" spans="1:2" x14ac:dyDescent="0.35">
      <c r="A9" s="44" t="s">
        <v>79</v>
      </c>
      <c r="B9" t="s">
        <v>78</v>
      </c>
    </row>
    <row r="10" spans="1:2" x14ac:dyDescent="0.35">
      <c r="A10" s="44" t="s">
        <v>77</v>
      </c>
      <c r="B10" t="s">
        <v>76</v>
      </c>
    </row>
    <row r="11" spans="1:2" x14ac:dyDescent="0.35">
      <c r="A11" s="44" t="s">
        <v>75</v>
      </c>
      <c r="B11" t="s">
        <v>74</v>
      </c>
    </row>
    <row r="12" spans="1:2" x14ac:dyDescent="0.35">
      <c r="A12" s="44" t="s">
        <v>73</v>
      </c>
      <c r="B12" t="s">
        <v>72</v>
      </c>
    </row>
    <row r="13" spans="1:2" x14ac:dyDescent="0.35">
      <c r="A13" s="44" t="s">
        <v>71</v>
      </c>
      <c r="B13" t="s">
        <v>70</v>
      </c>
    </row>
    <row r="14" spans="1:2" x14ac:dyDescent="0.35">
      <c r="A14" s="44" t="s">
        <v>69</v>
      </c>
      <c r="B14" t="s">
        <v>68</v>
      </c>
    </row>
    <row r="15" spans="1:2" x14ac:dyDescent="0.35">
      <c r="A15" s="44" t="s">
        <v>67</v>
      </c>
      <c r="B15" t="s">
        <v>66</v>
      </c>
    </row>
    <row r="16" spans="1:2" x14ac:dyDescent="0.35">
      <c r="A16" s="44" t="s">
        <v>65</v>
      </c>
      <c r="B16" t="s">
        <v>64</v>
      </c>
    </row>
    <row r="17" spans="1:2" x14ac:dyDescent="0.35">
      <c r="A17" s="44" t="s">
        <v>63</v>
      </c>
      <c r="B17" t="s">
        <v>62</v>
      </c>
    </row>
    <row r="18" spans="1:2" x14ac:dyDescent="0.35">
      <c r="A18" s="44" t="s">
        <v>61</v>
      </c>
      <c r="B18" t="s">
        <v>60</v>
      </c>
    </row>
    <row r="19" spans="1:2" x14ac:dyDescent="0.35">
      <c r="A19" s="44" t="s">
        <v>59</v>
      </c>
      <c r="B19" t="s">
        <v>58</v>
      </c>
    </row>
    <row r="20" spans="1:2" x14ac:dyDescent="0.35">
      <c r="A20" s="44" t="s">
        <v>57</v>
      </c>
      <c r="B20" t="s">
        <v>56</v>
      </c>
    </row>
    <row r="21" spans="1:2" x14ac:dyDescent="0.35">
      <c r="A21" s="44" t="s">
        <v>55</v>
      </c>
      <c r="B21" t="s">
        <v>54</v>
      </c>
    </row>
    <row r="22" spans="1:2" x14ac:dyDescent="0.35">
      <c r="A22" s="44" t="s">
        <v>53</v>
      </c>
      <c r="B22" t="s">
        <v>52</v>
      </c>
    </row>
    <row r="23" spans="1:2" x14ac:dyDescent="0.35">
      <c r="A23" s="44" t="s">
        <v>51</v>
      </c>
      <c r="B23" t="s">
        <v>50</v>
      </c>
    </row>
    <row r="24" spans="1:2" x14ac:dyDescent="0.35">
      <c r="A24" s="44" t="s">
        <v>49</v>
      </c>
      <c r="B24" t="s">
        <v>48</v>
      </c>
    </row>
    <row r="25" spans="1:2" x14ac:dyDescent="0.35">
      <c r="A25" s="44" t="s">
        <v>47</v>
      </c>
      <c r="B25" t="s">
        <v>46</v>
      </c>
    </row>
    <row r="26" spans="1:2" x14ac:dyDescent="0.35">
      <c r="A26" s="44" t="s">
        <v>119</v>
      </c>
      <c r="B26" t="s">
        <v>117</v>
      </c>
    </row>
    <row r="27" spans="1:2" x14ac:dyDescent="0.35">
      <c r="A27" s="44" t="s">
        <v>120</v>
      </c>
      <c r="B27" t="s">
        <v>121</v>
      </c>
    </row>
    <row r="28" spans="1:2" x14ac:dyDescent="0.35">
      <c r="A28" s="44" t="s">
        <v>116</v>
      </c>
      <c r="B28" t="s">
        <v>118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output_report</vt:lpstr>
      <vt:lpstr>dice_report</vt:lpstr>
      <vt:lpstr>xlref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Kostis Anagnostopoulos</dc:creator>
  <cp:lastModifiedBy>Kostis Anagnostopoulos</cp:lastModifiedBy>
  <dcterms:created xsi:type="dcterms:W3CDTF">2017-01-05T20:06:28Z</dcterms:created>
  <dcterms:modified xsi:type="dcterms:W3CDTF">2017-01-05T21:21:30Z</dcterms:modified>
</cp:coreProperties>
</file>