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KUL PAWAR\Downloads\"/>
    </mc:Choice>
  </mc:AlternateContent>
  <xr:revisionPtr revIDLastSave="0" documentId="13_ncr:1_{DDF1C2B6-A52E-46A5-9C64-F9EABBB1D2A8}" xr6:coauthVersionLast="47" xr6:coauthVersionMax="47" xr10:uidLastSave="{00000000-0000-0000-0000-000000000000}"/>
  <bookViews>
    <workbookView xWindow="-120" yWindow="-120" windowWidth="29040" windowHeight="15720" activeTab="1" xr2:uid="{351D2194-076F-AF47-8CE8-C3875328C836}"/>
  </bookViews>
  <sheets>
    <sheet name="VLookup Small Data" sheetId="24" r:id="rId1"/>
    <sheet name="Formulas Small Data" sheetId="28" r:id="rId2"/>
    <sheet name="Vlookup Big Data" sheetId="11" r:id="rId3"/>
    <sheet name="Formulas Big Data Columns" sheetId="25" r:id="rId4"/>
    <sheet name="Formulas Big Data Match" sheetId="29" r:id="rId5"/>
  </sheets>
  <definedNames>
    <definedName name="_xlnm._FilterDatabase" localSheetId="2" hidden="1">'Vlookup Big Data'!$G$2:$M$26</definedName>
    <definedName name="_xlnm._FilterDatabase" localSheetId="0" hidden="1">'VLookup Small Data'!$G$2:$G$22</definedName>
    <definedName name="Data_1">'Vlookup Big Data'!$B$2:$Q$111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8" l="1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H3" i="28"/>
  <c r="G3" i="28"/>
  <c r="F3" i="28"/>
  <c r="E3" i="28"/>
  <c r="D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3" i="28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3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78" i="11"/>
  <c r="N79" i="11"/>
  <c r="N80" i="11"/>
  <c r="N81" i="11"/>
  <c r="N82" i="11"/>
  <c r="N83" i="11"/>
  <c r="N84" i="11"/>
  <c r="N85" i="11"/>
  <c r="N8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3" i="11"/>
</calcChain>
</file>

<file path=xl/sharedStrings.xml><?xml version="1.0" encoding="utf-8"?>
<sst xmlns="http://schemas.openxmlformats.org/spreadsheetml/2006/main" count="1286" uniqueCount="447">
  <si>
    <t>Region</t>
  </si>
  <si>
    <t>Invoice No.</t>
  </si>
  <si>
    <t>Date</t>
  </si>
  <si>
    <t>Items</t>
  </si>
  <si>
    <t>Qty.</t>
  </si>
  <si>
    <t>Sales</t>
  </si>
  <si>
    <t>Sales Target</t>
  </si>
  <si>
    <t>East</t>
  </si>
  <si>
    <t>Albert</t>
  </si>
  <si>
    <t>Mobile</t>
  </si>
  <si>
    <t>West</t>
  </si>
  <si>
    <t>Alexander</t>
  </si>
  <si>
    <t>Watch</t>
  </si>
  <si>
    <t>North</t>
  </si>
  <si>
    <t>Ashton</t>
  </si>
  <si>
    <t>Tablet</t>
  </si>
  <si>
    <t>South</t>
  </si>
  <si>
    <t>Cameron</t>
  </si>
  <si>
    <t>Earbuds</t>
  </si>
  <si>
    <t>Colby</t>
  </si>
  <si>
    <t>TV</t>
  </si>
  <si>
    <t>Cole</t>
  </si>
  <si>
    <t>Earphone</t>
  </si>
  <si>
    <t>Drew</t>
  </si>
  <si>
    <t>Dylan</t>
  </si>
  <si>
    <t>Jayden</t>
  </si>
  <si>
    <t>Jasper</t>
  </si>
  <si>
    <t>Jonah</t>
  </si>
  <si>
    <t>John</t>
  </si>
  <si>
    <t>Jeremiah</t>
  </si>
  <si>
    <t>James</t>
  </si>
  <si>
    <t>Jean</t>
  </si>
  <si>
    <t>Mason</t>
  </si>
  <si>
    <t>Preston</t>
  </si>
  <si>
    <t>Phineas</t>
  </si>
  <si>
    <t>Travis</t>
  </si>
  <si>
    <t>Boel</t>
  </si>
  <si>
    <t>Racob</t>
  </si>
  <si>
    <t>Jett</t>
  </si>
  <si>
    <t>Name</t>
  </si>
  <si>
    <t>Emp. ID</t>
  </si>
  <si>
    <t>EM101</t>
  </si>
  <si>
    <t>EM102</t>
  </si>
  <si>
    <t>EM103</t>
  </si>
  <si>
    <t>EM104</t>
  </si>
  <si>
    <t>EM105</t>
  </si>
  <si>
    <t>EM106</t>
  </si>
  <si>
    <t>EM107</t>
  </si>
  <si>
    <t>EM108</t>
  </si>
  <si>
    <t>EM109</t>
  </si>
  <si>
    <t>EM110</t>
  </si>
  <si>
    <t>EM111</t>
  </si>
  <si>
    <t>EM112</t>
  </si>
  <si>
    <t>EM113</t>
  </si>
  <si>
    <t>EM114</t>
  </si>
  <si>
    <t>EM115</t>
  </si>
  <si>
    <t>EM116</t>
  </si>
  <si>
    <t>EM117</t>
  </si>
  <si>
    <t>EM118</t>
  </si>
  <si>
    <t>EM119</t>
  </si>
  <si>
    <t>EM120</t>
  </si>
  <si>
    <t>EM121</t>
  </si>
  <si>
    <t>EM122</t>
  </si>
  <si>
    <t>EM123</t>
  </si>
  <si>
    <t>EM124</t>
  </si>
  <si>
    <t>James Andrews</t>
  </si>
  <si>
    <t>Richard Ansdell</t>
  </si>
  <si>
    <t>Banksy</t>
  </si>
  <si>
    <t>Aubrey Beardsley</t>
  </si>
  <si>
    <t>Albanis Beaumont</t>
  </si>
  <si>
    <t>Suzzan Blac</t>
  </si>
  <si>
    <t>William Blake</t>
  </si>
  <si>
    <t>Albin R. Burt</t>
  </si>
  <si>
    <t>Sir Anthony Caro</t>
  </si>
  <si>
    <t>John Constable</t>
  </si>
  <si>
    <t>John Henry Dell</t>
  </si>
  <si>
    <t>Tracey Emin</t>
  </si>
  <si>
    <t>Thomas Gainsborough</t>
  </si>
  <si>
    <t>Steven Harris</t>
  </si>
  <si>
    <t>Thomas Hazlehurst</t>
  </si>
  <si>
    <t>Jamie Hewlett</t>
  </si>
  <si>
    <t>Nicholas Hilliard</t>
  </si>
  <si>
    <t>Damien Hirst</t>
  </si>
  <si>
    <t>David Hockney</t>
  </si>
  <si>
    <t>William Hogarth</t>
  </si>
  <si>
    <t>Master Hugo</t>
  </si>
  <si>
    <t>Celia Levetus</t>
  </si>
  <si>
    <t>Richard Long</t>
  </si>
  <si>
    <t>Henry Moore</t>
  </si>
  <si>
    <t>William Morris</t>
  </si>
  <si>
    <t>Lawrence Mynott</t>
  </si>
  <si>
    <t>Chris Ofili</t>
  </si>
  <si>
    <t>Bridget Riley</t>
  </si>
  <si>
    <t>George Stubbs</t>
  </si>
  <si>
    <t>Flora Twort</t>
  </si>
  <si>
    <t>Mark Wallinger</t>
  </si>
  <si>
    <t>Rachel Whiteread</t>
  </si>
  <si>
    <t>Andy Goldsworthy</t>
  </si>
  <si>
    <t>George Passmore</t>
  </si>
  <si>
    <t xml:space="preserve">Joseph Mallord </t>
  </si>
  <si>
    <t xml:space="preserve">Joseph Wright </t>
  </si>
  <si>
    <t>Dame Barbara</t>
  </si>
  <si>
    <t>Antony Gormley</t>
  </si>
  <si>
    <t xml:space="preserve">James Henry </t>
  </si>
  <si>
    <t>John Everett</t>
  </si>
  <si>
    <t>William Hunt</t>
  </si>
  <si>
    <t>Dante Gabriel</t>
  </si>
  <si>
    <t>Stanley Spencer</t>
  </si>
  <si>
    <t>Edwin Landseer</t>
  </si>
  <si>
    <t>Howard Hodgkin</t>
  </si>
  <si>
    <t>Joshua Reynolds</t>
  </si>
  <si>
    <t>Frank Cadogar</t>
  </si>
  <si>
    <t>Henry Charles</t>
  </si>
  <si>
    <t>Anna Maria</t>
  </si>
  <si>
    <t>Walter Daniel</t>
  </si>
  <si>
    <t>Peter Blake</t>
  </si>
  <si>
    <t>EM125</t>
  </si>
  <si>
    <t>EM126</t>
  </si>
  <si>
    <t>EM127</t>
  </si>
  <si>
    <t>EM128</t>
  </si>
  <si>
    <t>EM129</t>
  </si>
  <si>
    <t>EM130</t>
  </si>
  <si>
    <t>EM131</t>
  </si>
  <si>
    <t>EM132</t>
  </si>
  <si>
    <t>EM133</t>
  </si>
  <si>
    <t>EM134</t>
  </si>
  <si>
    <t>EM135</t>
  </si>
  <si>
    <t>EM136</t>
  </si>
  <si>
    <t>EM137</t>
  </si>
  <si>
    <t>EM138</t>
  </si>
  <si>
    <t>EM139</t>
  </si>
  <si>
    <t>EM140</t>
  </si>
  <si>
    <t>EM141</t>
  </si>
  <si>
    <t>EM142</t>
  </si>
  <si>
    <t>EM143</t>
  </si>
  <si>
    <t>EM144</t>
  </si>
  <si>
    <t>EM145</t>
  </si>
  <si>
    <t>EM146</t>
  </si>
  <si>
    <t>EM147</t>
  </si>
  <si>
    <t>EM148</t>
  </si>
  <si>
    <t>EM149</t>
  </si>
  <si>
    <t>EM150</t>
  </si>
  <si>
    <t>EM151</t>
  </si>
  <si>
    <t>EM152</t>
  </si>
  <si>
    <t>EM153</t>
  </si>
  <si>
    <t>EM154</t>
  </si>
  <si>
    <t>EM155</t>
  </si>
  <si>
    <t>EM156</t>
  </si>
  <si>
    <t>EM157</t>
  </si>
  <si>
    <t>EM158</t>
  </si>
  <si>
    <t>EM159</t>
  </si>
  <si>
    <t>EM160</t>
  </si>
  <si>
    <t>EM161</t>
  </si>
  <si>
    <t>EM162</t>
  </si>
  <si>
    <t>EM163</t>
  </si>
  <si>
    <t>EM164</t>
  </si>
  <si>
    <t>EM165</t>
  </si>
  <si>
    <t>EM166</t>
  </si>
  <si>
    <t>EM167</t>
  </si>
  <si>
    <t>EM168</t>
  </si>
  <si>
    <t>EM169</t>
  </si>
  <si>
    <t>EM170</t>
  </si>
  <si>
    <t>EM171</t>
  </si>
  <si>
    <t>EM172</t>
  </si>
  <si>
    <t>EM173</t>
  </si>
  <si>
    <t>EM174</t>
  </si>
  <si>
    <t>EM175</t>
  </si>
  <si>
    <t>Target vs Acheived</t>
  </si>
  <si>
    <t>EM176</t>
  </si>
  <si>
    <t>EM177</t>
  </si>
  <si>
    <t>EM178</t>
  </si>
  <si>
    <t>EM179</t>
  </si>
  <si>
    <t>EM180</t>
  </si>
  <si>
    <t>EM181</t>
  </si>
  <si>
    <t>EM182</t>
  </si>
  <si>
    <t>EM183</t>
  </si>
  <si>
    <t>EM184</t>
  </si>
  <si>
    <t>Lisa Allen</t>
  </si>
  <si>
    <t>Frances</t>
  </si>
  <si>
    <t>April Bloomfield</t>
  </si>
  <si>
    <t>Heston Blumenthal</t>
  </si>
  <si>
    <t>Avis Crocombe</t>
  </si>
  <si>
    <t>Fuchsia</t>
  </si>
  <si>
    <t>Keith Floyd</t>
  </si>
  <si>
    <t>Rose Gray</t>
  </si>
  <si>
    <t>Sophie Grigson</t>
  </si>
  <si>
    <t>Angela Hartnett</t>
  </si>
  <si>
    <t>Rosemary Hume</t>
  </si>
  <si>
    <t>Robert Irvine</t>
  </si>
  <si>
    <t>Rachel Khoo</t>
  </si>
  <si>
    <t>Diana Kennedy</t>
  </si>
  <si>
    <t>Nigella Lawson</t>
  </si>
  <si>
    <t>Rosa Lewis</t>
  </si>
  <si>
    <t>Elizabeth</t>
  </si>
  <si>
    <t>James Martin</t>
  </si>
  <si>
    <t>Allegra McEvedy</t>
  </si>
  <si>
    <t>Mary-Ellen</t>
  </si>
  <si>
    <t>Jamie Oliver</t>
  </si>
  <si>
    <t>Merrilees Parker</t>
  </si>
  <si>
    <t>Jennifer Paterson</t>
  </si>
  <si>
    <t>Marguerite Patten</t>
  </si>
  <si>
    <t>Rosemary Shrager</t>
  </si>
  <si>
    <t>Delia Smith</t>
  </si>
  <si>
    <t>Rick Stein</t>
  </si>
  <si>
    <t>Emily</t>
  </si>
  <si>
    <t>Anne Willan</t>
  </si>
  <si>
    <t>Sophie</t>
  </si>
  <si>
    <t>Tamasin Lewis</t>
  </si>
  <si>
    <t>Fiona Hamilton</t>
  </si>
  <si>
    <t>Marco Pierre</t>
  </si>
  <si>
    <t>Antony Worrall</t>
  </si>
  <si>
    <t>EM185</t>
  </si>
  <si>
    <t>EM186</t>
  </si>
  <si>
    <t>EM187</t>
  </si>
  <si>
    <t>EM188</t>
  </si>
  <si>
    <t>EM189</t>
  </si>
  <si>
    <t>EM190</t>
  </si>
  <si>
    <t>EM191</t>
  </si>
  <si>
    <t>EM192</t>
  </si>
  <si>
    <t>EM193</t>
  </si>
  <si>
    <t>EM194</t>
  </si>
  <si>
    <t>EM195</t>
  </si>
  <si>
    <t>EM196</t>
  </si>
  <si>
    <t>EM197</t>
  </si>
  <si>
    <t>EM198</t>
  </si>
  <si>
    <t>EM199</t>
  </si>
  <si>
    <t>EM200</t>
  </si>
  <si>
    <t>EM201</t>
  </si>
  <si>
    <t>EM202</t>
  </si>
  <si>
    <t>EM203</t>
  </si>
  <si>
    <t>EM204</t>
  </si>
  <si>
    <t>EM205</t>
  </si>
  <si>
    <t>EM206</t>
  </si>
  <si>
    <t>EM207</t>
  </si>
  <si>
    <t>EM208</t>
  </si>
  <si>
    <t>EM209</t>
  </si>
  <si>
    <t>Target Acheived</t>
  </si>
  <si>
    <t>Country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</si>
  <si>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</si>
  <si>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</si>
  <si>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</si>
  <si>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</si>
  <si>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</si>
  <si>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</si>
  <si>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</si>
  <si>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</si>
  <si>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</si>
  <si>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</si>
  <si>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</si>
  <si>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</si>
  <si>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</si>
  <si>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</si>
  <si>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</si>
  <si>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</si>
  <si>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</si>
  <si>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</si>
  <si>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</si>
  <si>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</si>
  <si>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Botswana</t>
  </si>
  <si>
    <t>Brazil</t>
  </si>
  <si>
    <t>Brunei</t>
  </si>
  <si>
    <t>Bulgaria</t>
  </si>
  <si>
    <t>Burkina Faso</t>
  </si>
  <si>
    <t>Burundi</t>
  </si>
  <si>
    <t>Côte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</si>
  <si>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</si>
  <si>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</si>
  <si>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</si>
  <si>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</si>
  <si>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</si>
  <si>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</si>
  <si>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</si>
  <si>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</si>
  <si>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</si>
  <si>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</si>
  <si>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</si>
  <si>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</si>
  <si>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</si>
  <si>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</si>
  <si>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Czechia (Czech Republic)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</si>
  <si>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</si>
  <si>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</si>
  <si>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</si>
  <si>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</si>
  <si>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</si>
  <si>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</si>
  <si>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</si>
  <si>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</si>
  <si>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</si>
  <si>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</si>
  <si>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</si>
  <si>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(fmr. "Swaziland")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</si>
  <si>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</si>
  <si>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</si>
  <si>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</si>
  <si>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</si>
  <si>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</si>
  <si>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</si>
  <si>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</si>
  <si>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</si>
  <si>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</si>
  <si>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</si>
  <si>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</si>
  <si>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</si>
  <si>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</si>
  <si>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</si>
  <si>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</si>
  <si>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</si>
  <si>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</si>
  <si>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</si>
  <si>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</si>
  <si>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</si>
  <si>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</si>
  <si>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</si>
  <si>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</si>
  <si>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</si>
  <si>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</si>
  <si>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</si>
  <si>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</si>
  <si>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</si>
  <si>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</si>
  <si>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</si>
  <si>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</si>
  <si>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</si>
  <si>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</si>
  <si>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</si>
  <si>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</si>
  <si>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</si>
  <si>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</si>
  <si>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</si>
  <si>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</si>
  <si>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</si>
  <si>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</si>
  <si>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</si>
  <si>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</si>
  <si>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</si>
  <si>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</si>
  <si>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</si>
  <si>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</si>
  <si>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</si>
  <si>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</si>
  <si>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</si>
  <si>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</si>
  <si>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</si>
  <si>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</si>
  <si>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</si>
  <si>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</si>
  <si>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</si>
  <si>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</si>
  <si>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</si>
  <si>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</si>
  <si>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</si>
  <si>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</si>
  <si>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</si>
  <si>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</si>
  <si>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</si>
  <si>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</si>
  <si>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</si>
  <si>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</si>
  <si>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</si>
  <si>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</si>
  <si>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</si>
  <si>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</si>
  <si>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</si>
  <si>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</si>
  <si>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</si>
  <si>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</si>
  <si>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 State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</si>
  <si>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</si>
  <si>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</si>
  <si>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</si>
  <si>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</si>
  <si>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</si>
  <si>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</si>
  <si>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</si>
  <si>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</si>
  <si>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</si>
  <si>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</si>
  <si>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</si>
  <si>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</si>
  <si>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</si>
  <si>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</si>
  <si>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</si>
  <si>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</si>
  <si>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</si>
  <si>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</si>
  <si>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</si>
  <si>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</si>
  <si>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</si>
  <si>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</si>
  <si>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</si>
  <si>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</si>
  <si>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</si>
  <si>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</si>
  <si>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</si>
  <si>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</si>
  <si>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</si>
  <si>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</si>
  <si>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</si>
  <si>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</si>
  <si>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</si>
  <si>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</si>
  <si>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</si>
  <si>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</si>
  <si>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</si>
  <si>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</si>
  <si>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</si>
  <si>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</si>
  <si>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</si>
  <si>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</si>
  <si>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</si>
  <si>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</si>
  <si>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</si>
  <si>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</si>
  <si>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</si>
  <si>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</si>
  <si>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</si>
  <si>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</si>
  <si>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</si>
  <si>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</si>
  <si>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</si>
  <si>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</si>
  <si>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</si>
  <si>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</si>
  <si>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</si>
  <si>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</si>
  <si>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</si>
  <si>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</si>
  <si>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Bosnia</t>
  </si>
  <si>
    <t>Antigua</t>
  </si>
  <si>
    <t>Congo</t>
  </si>
  <si>
    <t>Supporting Country</t>
  </si>
  <si>
    <t>Myanmar</t>
  </si>
  <si>
    <t>Saint Vincent</t>
  </si>
  <si>
    <t>Blood Group</t>
  </si>
  <si>
    <t>Designation</t>
  </si>
  <si>
    <t>Phone Number</t>
  </si>
  <si>
    <t>Manager</t>
  </si>
  <si>
    <t>Team Member</t>
  </si>
  <si>
    <t>A+</t>
  </si>
  <si>
    <t>O+</t>
  </si>
  <si>
    <t>B+</t>
  </si>
  <si>
    <t>B-</t>
  </si>
  <si>
    <t>O-</t>
  </si>
  <si>
    <t>AB-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</si>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</sst>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6"/>
      <color theme="0"/>
      <name val="Times New Roman"/>
      <family val="1"/>
    </font>
    <font>
      <sz val="16"/>
      <color theme="0"/>
      <name val="Arial Black"/>
      <family val="2"/>
    </font>
    <font>
      <sz val="12"/>
      <color theme="1"/>
      <name val="Arial Black"/>
      <family val="2"/>
    </font>
    <font>
      <sz val="16"/>
      <color theme="0"/>
      <name val="Arial Bold"/>
    </font>
    <font>
      <sz val="12"/>
      <color theme="1"/>
      <name val="Arial Bold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1" fontId="1" fillId="0" borderId="1" xfId="0" applyNumberFormat="1" applyFont="1" applyBorder="1" applyAlignment="1" applyProtection="1">
      <alignment horizontal="left" vertical="center"/>
      <protection locked="0"/>
    </xf>
    <xf numFmtId="1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0" fillId="0" borderId="1" xfId="0" applyBorder="1"/>
    <xf numFmtId="0" fontId="4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762B-2940-8748-93BD-D312A2CF5632}">
  <dimension ref="B1:H22"/>
  <sheetViews>
    <sheetView showGridLines="0" zoomScale="130" zoomScaleNormal="130" workbookViewId="0">
      <selection activeCell="C26" sqref="C26"/>
    </sheetView>
  </sheetViews>
  <sheetFormatPr defaultColWidth="10.875" defaultRowHeight="15.75" x14ac:dyDescent="0.25"/>
  <cols>
    <col min="1" max="1" width="3" style="2" customWidth="1"/>
    <col min="2" max="2" width="14.5" style="2" bestFit="1" customWidth="1"/>
    <col min="3" max="3" width="16.5" style="2" customWidth="1"/>
    <col min="4" max="5" width="19.5" style="2" customWidth="1"/>
    <col min="6" max="6" width="22.875" style="2" customWidth="1"/>
    <col min="7" max="7" width="13.125" style="2" customWidth="1"/>
    <col min="8" max="8" width="26.375" style="2" customWidth="1"/>
    <col min="9" max="16384" width="10.875" style="2"/>
  </cols>
  <sheetData>
    <row r="1" spans="2:8" ht="12" customHeight="1" x14ac:dyDescent="0.25">
      <c r="B1" s="6"/>
      <c r="C1" s="6"/>
      <c r="D1" s="6"/>
      <c r="E1" s="6"/>
      <c r="F1" s="6"/>
      <c r="G1" s="6"/>
      <c r="H1" s="6"/>
    </row>
    <row r="2" spans="2:8" s="1" customFormat="1" ht="36" customHeight="1" x14ac:dyDescent="0.25">
      <c r="B2" s="22" t="s">
        <v>40</v>
      </c>
      <c r="C2" s="22" t="s">
        <v>39</v>
      </c>
      <c r="D2" s="22" t="s">
        <v>434</v>
      </c>
      <c r="E2" s="22" t="s">
        <v>435</v>
      </c>
      <c r="F2" s="22" t="s">
        <v>436</v>
      </c>
      <c r="G2" s="22" t="s">
        <v>0</v>
      </c>
      <c r="H2" s="22" t="s">
        <v>236</v>
      </c>
    </row>
    <row r="3" spans="2:8" x14ac:dyDescent="0.25">
      <c r="B3" s="3" t="s">
        <v>41</v>
      </c>
      <c r="C3" s="3" t="s">
        <v>8</v>
      </c>
      <c r="D3" s="4" t="s">
        <v>439</v>
      </c>
      <c r="E3" s="3" t="s">
        <v>437</v>
      </c>
      <c r="F3" s="4">
        <v>8888889</v>
      </c>
      <c r="G3" s="3" t="s">
        <v>7</v>
      </c>
      <c r="H3" s="4" t="s">
        <v>445</v>
      </c>
    </row>
    <row r="4" spans="2:8" x14ac:dyDescent="0.25">
      <c r="B4" s="3" t="s">
        <v>42</v>
      </c>
      <c r="C4" s="3" t="s">
        <v>11</v>
      </c>
      <c r="D4" s="4" t="s">
        <v>440</v>
      </c>
      <c r="E4" s="3" t="s">
        <v>438</v>
      </c>
      <c r="F4" s="4">
        <v>8888890</v>
      </c>
      <c r="G4" s="3" t="s">
        <v>10</v>
      </c>
      <c r="H4" s="4" t="s">
        <v>446</v>
      </c>
    </row>
    <row r="5" spans="2:8" x14ac:dyDescent="0.25">
      <c r="B5" s="3" t="s">
        <v>43</v>
      </c>
      <c r="C5" s="3" t="s">
        <v>14</v>
      </c>
      <c r="D5" s="4" t="s">
        <v>441</v>
      </c>
      <c r="E5" s="3" t="s">
        <v>438</v>
      </c>
      <c r="F5" s="4">
        <v>8888891</v>
      </c>
      <c r="G5" s="3" t="s">
        <v>13</v>
      </c>
      <c r="H5" s="4" t="s">
        <v>445</v>
      </c>
    </row>
    <row r="6" spans="2:8" x14ac:dyDescent="0.25">
      <c r="B6" s="3" t="s">
        <v>44</v>
      </c>
      <c r="C6" s="3" t="s">
        <v>17</v>
      </c>
      <c r="D6" s="4" t="s">
        <v>442</v>
      </c>
      <c r="E6" s="3" t="s">
        <v>438</v>
      </c>
      <c r="F6" s="4">
        <v>8888892</v>
      </c>
      <c r="G6" s="3" t="s">
        <v>16</v>
      </c>
      <c r="H6" s="4" t="s">
        <v>445</v>
      </c>
    </row>
    <row r="7" spans="2:8" x14ac:dyDescent="0.25">
      <c r="B7" s="3" t="s">
        <v>45</v>
      </c>
      <c r="C7" s="3" t="s">
        <v>19</v>
      </c>
      <c r="D7" s="4" t="s">
        <v>441</v>
      </c>
      <c r="E7" s="3" t="s">
        <v>438</v>
      </c>
      <c r="F7" s="4">
        <v>8888893</v>
      </c>
      <c r="G7" s="3" t="s">
        <v>7</v>
      </c>
      <c r="H7" s="4" t="s">
        <v>445</v>
      </c>
    </row>
    <row r="8" spans="2:8" x14ac:dyDescent="0.25">
      <c r="B8" s="3" t="s">
        <v>46</v>
      </c>
      <c r="C8" s="3" t="s">
        <v>21</v>
      </c>
      <c r="D8" s="4" t="s">
        <v>443</v>
      </c>
      <c r="E8" s="3" t="s">
        <v>438</v>
      </c>
      <c r="F8" s="4">
        <v>8888894</v>
      </c>
      <c r="G8" s="3" t="s">
        <v>10</v>
      </c>
      <c r="H8" s="4" t="s">
        <v>445</v>
      </c>
    </row>
    <row r="9" spans="2:8" x14ac:dyDescent="0.25">
      <c r="B9" s="3" t="s">
        <v>47</v>
      </c>
      <c r="C9" s="3" t="s">
        <v>23</v>
      </c>
      <c r="D9" s="4" t="s">
        <v>440</v>
      </c>
      <c r="E9" s="3" t="s">
        <v>438</v>
      </c>
      <c r="F9" s="4">
        <v>8888895</v>
      </c>
      <c r="G9" s="3" t="s">
        <v>7</v>
      </c>
      <c r="H9" s="4" t="s">
        <v>445</v>
      </c>
    </row>
    <row r="10" spans="2:8" x14ac:dyDescent="0.25">
      <c r="B10" s="3" t="s">
        <v>48</v>
      </c>
      <c r="C10" s="3" t="s">
        <v>24</v>
      </c>
      <c r="D10" s="4" t="s">
        <v>444</v>
      </c>
      <c r="E10" s="3" t="s">
        <v>438</v>
      </c>
      <c r="F10" s="4">
        <v>8888896</v>
      </c>
      <c r="G10" s="3" t="s">
        <v>10</v>
      </c>
      <c r="H10" s="4" t="s">
        <v>445</v>
      </c>
    </row>
    <row r="11" spans="2:8" x14ac:dyDescent="0.25">
      <c r="B11" s="3" t="s">
        <v>49</v>
      </c>
      <c r="C11" s="3" t="s">
        <v>25</v>
      </c>
      <c r="D11" s="4" t="s">
        <v>439</v>
      </c>
      <c r="E11" s="3" t="s">
        <v>438</v>
      </c>
      <c r="F11" s="4">
        <v>8888897</v>
      </c>
      <c r="G11" s="3" t="s">
        <v>13</v>
      </c>
      <c r="H11" s="4" t="s">
        <v>445</v>
      </c>
    </row>
    <row r="12" spans="2:8" x14ac:dyDescent="0.25">
      <c r="B12" s="3" t="s">
        <v>50</v>
      </c>
      <c r="C12" s="3" t="s">
        <v>26</v>
      </c>
      <c r="D12" s="4" t="s">
        <v>440</v>
      </c>
      <c r="E12" s="3" t="s">
        <v>438</v>
      </c>
      <c r="F12" s="4">
        <v>8888898</v>
      </c>
      <c r="G12" s="3" t="s">
        <v>16</v>
      </c>
      <c r="H12" s="4" t="s">
        <v>445</v>
      </c>
    </row>
    <row r="13" spans="2:8" x14ac:dyDescent="0.25">
      <c r="B13" s="3" t="s">
        <v>51</v>
      </c>
      <c r="C13" s="3" t="s">
        <v>27</v>
      </c>
      <c r="D13" s="4" t="s">
        <v>441</v>
      </c>
      <c r="E13" s="3" t="s">
        <v>438</v>
      </c>
      <c r="F13" s="4">
        <v>8888899</v>
      </c>
      <c r="G13" s="3" t="s">
        <v>7</v>
      </c>
      <c r="H13" s="4" t="s">
        <v>445</v>
      </c>
    </row>
    <row r="14" spans="2:8" x14ac:dyDescent="0.25">
      <c r="B14" s="3" t="s">
        <v>52</v>
      </c>
      <c r="C14" s="3" t="s">
        <v>28</v>
      </c>
      <c r="D14" s="4" t="s">
        <v>442</v>
      </c>
      <c r="E14" s="3" t="s">
        <v>438</v>
      </c>
      <c r="F14" s="4">
        <v>8888900</v>
      </c>
      <c r="G14" s="3" t="s">
        <v>7</v>
      </c>
      <c r="H14" s="4" t="s">
        <v>446</v>
      </c>
    </row>
    <row r="15" spans="2:8" x14ac:dyDescent="0.25">
      <c r="B15" s="3" t="s">
        <v>53</v>
      </c>
      <c r="C15" s="3" t="s">
        <v>29</v>
      </c>
      <c r="D15" s="4" t="s">
        <v>441</v>
      </c>
      <c r="E15" s="3" t="s">
        <v>438</v>
      </c>
      <c r="F15" s="4">
        <v>8888901</v>
      </c>
      <c r="G15" s="3" t="s">
        <v>10</v>
      </c>
      <c r="H15" s="4" t="s">
        <v>445</v>
      </c>
    </row>
    <row r="16" spans="2:8" x14ac:dyDescent="0.25">
      <c r="B16" s="3" t="s">
        <v>54</v>
      </c>
      <c r="C16" s="3" t="s">
        <v>28</v>
      </c>
      <c r="D16" s="4" t="s">
        <v>443</v>
      </c>
      <c r="E16" s="3" t="s">
        <v>438</v>
      </c>
      <c r="F16" s="4">
        <v>8888902</v>
      </c>
      <c r="G16" s="3" t="s">
        <v>13</v>
      </c>
      <c r="H16" s="4" t="s">
        <v>445</v>
      </c>
    </row>
    <row r="17" spans="2:8" x14ac:dyDescent="0.25">
      <c r="B17" s="3" t="s">
        <v>55</v>
      </c>
      <c r="C17" s="3" t="s">
        <v>30</v>
      </c>
      <c r="D17" s="4" t="s">
        <v>440</v>
      </c>
      <c r="E17" s="3" t="s">
        <v>438</v>
      </c>
      <c r="F17" s="4">
        <v>8888903</v>
      </c>
      <c r="G17" s="3" t="s">
        <v>16</v>
      </c>
      <c r="H17" s="4" t="s">
        <v>445</v>
      </c>
    </row>
    <row r="18" spans="2:8" x14ac:dyDescent="0.25">
      <c r="B18" s="3" t="s">
        <v>56</v>
      </c>
      <c r="C18" s="3" t="s">
        <v>31</v>
      </c>
      <c r="D18" s="4" t="s">
        <v>444</v>
      </c>
      <c r="E18" s="3" t="s">
        <v>438</v>
      </c>
      <c r="F18" s="4">
        <v>8888904</v>
      </c>
      <c r="G18" s="3" t="s">
        <v>7</v>
      </c>
      <c r="H18" s="4" t="s">
        <v>445</v>
      </c>
    </row>
    <row r="19" spans="2:8" x14ac:dyDescent="0.25">
      <c r="B19" s="3" t="s">
        <v>57</v>
      </c>
      <c r="C19" s="3" t="s">
        <v>32</v>
      </c>
      <c r="D19" s="4" t="s">
        <v>439</v>
      </c>
      <c r="E19" s="3" t="s">
        <v>438</v>
      </c>
      <c r="F19" s="4">
        <v>8888905</v>
      </c>
      <c r="G19" s="3" t="s">
        <v>10</v>
      </c>
      <c r="H19" s="4" t="s">
        <v>445</v>
      </c>
    </row>
    <row r="20" spans="2:8" x14ac:dyDescent="0.25">
      <c r="B20" s="3" t="s">
        <v>58</v>
      </c>
      <c r="C20" s="3" t="s">
        <v>33</v>
      </c>
      <c r="D20" s="4" t="s">
        <v>440</v>
      </c>
      <c r="E20" s="3" t="s">
        <v>438</v>
      </c>
      <c r="F20" s="4">
        <v>8888906</v>
      </c>
      <c r="G20" s="3" t="s">
        <v>7</v>
      </c>
      <c r="H20" s="4" t="s">
        <v>445</v>
      </c>
    </row>
    <row r="21" spans="2:8" x14ac:dyDescent="0.25">
      <c r="B21" s="3" t="s">
        <v>59</v>
      </c>
      <c r="C21" s="3" t="s">
        <v>34</v>
      </c>
      <c r="D21" s="4" t="s">
        <v>441</v>
      </c>
      <c r="E21" s="3" t="s">
        <v>438</v>
      </c>
      <c r="F21" s="4">
        <v>8888907</v>
      </c>
      <c r="G21" s="3" t="s">
        <v>10</v>
      </c>
      <c r="H21" s="4" t="s">
        <v>445</v>
      </c>
    </row>
    <row r="22" spans="2:8" x14ac:dyDescent="0.25">
      <c r="B22" s="3" t="s">
        <v>60</v>
      </c>
      <c r="C22" s="3" t="s">
        <v>35</v>
      </c>
      <c r="D22" s="4" t="s">
        <v>442</v>
      </c>
      <c r="E22" s="3" t="s">
        <v>438</v>
      </c>
      <c r="F22" s="4">
        <v>8888908</v>
      </c>
      <c r="G22" s="3" t="s">
        <v>13</v>
      </c>
      <c r="H22" s="4" t="s">
        <v>445</v>
      </c>
    </row>
  </sheetData>
  <conditionalFormatting sqref="H3:H22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38BE-8C77-3449-80BD-5FB5A6E5BB04}">
  <dimension ref="B1:H22"/>
  <sheetViews>
    <sheetView showGridLines="0" tabSelected="1" topLeftCell="A13" zoomScale="180" zoomScaleNormal="180" workbookViewId="0">
      <selection activeCell="H3" sqref="H3:H22"/>
    </sheetView>
  </sheetViews>
  <sheetFormatPr defaultColWidth="10.875" defaultRowHeight="15.75" x14ac:dyDescent="0.25"/>
  <cols>
    <col min="1" max="1" width="1.625" style="18" customWidth="1"/>
    <col min="2" max="2" width="12" style="16" customWidth="1"/>
    <col min="3" max="3" width="19.875" style="17" customWidth="1"/>
    <col min="4" max="4" width="19" style="16" customWidth="1"/>
    <col min="5" max="5" width="17" style="17" bestFit="1" customWidth="1"/>
    <col min="6" max="6" width="20.875" style="17" bestFit="1" customWidth="1"/>
    <col min="7" max="7" width="13.875" style="17" customWidth="1"/>
    <col min="8" max="8" width="22.625" style="16" bestFit="1" customWidth="1"/>
    <col min="9" max="16384" width="10.875" style="18"/>
  </cols>
  <sheetData>
    <row r="1" spans="2:8" ht="8.1" customHeight="1" x14ac:dyDescent="0.25"/>
    <row r="2" spans="2:8" s="23" customFormat="1" ht="20.25" x14ac:dyDescent="0.25">
      <c r="B2" s="22" t="s">
        <v>40</v>
      </c>
      <c r="C2" s="22" t="s">
        <v>39</v>
      </c>
      <c r="D2" s="22" t="s">
        <v>434</v>
      </c>
      <c r="E2" s="22" t="s">
        <v>435</v>
      </c>
      <c r="F2" s="22" t="s">
        <v>436</v>
      </c>
      <c r="G2" s="22" t="s">
        <v>0</v>
      </c>
      <c r="H2" s="22" t="s">
        <v>236</v>
      </c>
    </row>
    <row r="3" spans="2:8" x14ac:dyDescent="0.25">
      <c r="B3" s="4" t="s">
        <v>48</v>
      </c>
      <c r="C3" s="19" t="str">
        <f>VLOOKUP($B3,'VLookup Small Data'!$B:$H,2,0)</f>
        <v>Dylan</v>
      </c>
      <c r="D3" s="19" t="str">
        <f>VLOOKUP($B3,'VLookup Small Data'!$B:$H,3,0)</f>
        <v>AB-</v>
      </c>
      <c r="E3" s="19" t="str">
        <f>VLOOKUP($B3,'VLookup Small Data'!$B:$H,4,0)</f>
        <v>Team Member</v>
      </c>
      <c r="F3" s="19">
        <f>VLOOKUP($B3,'VLookup Small Data'!$B:$H,5,0)</f>
        <v>8888896</v>
      </c>
      <c r="G3" s="19" t="str">
        <f>VLOOKUP($B3,'VLookup Small Data'!$B:$H,6,0)</f>
        <v>West</v>
      </c>
      <c r="H3" s="19" t="str">
        <f>VLOOKUP($B3,'VLookup Small Data'!$B:$H,7,0)</f>
        <v>Yes</v>
      </c>
    </row>
    <row r="4" spans="2:8" x14ac:dyDescent="0.25">
      <c r="B4" s="4" t="s">
        <v>49</v>
      </c>
      <c r="C4" s="19" t="str">
        <f>VLOOKUP($B4,'VLookup Small Data'!$B:$H,2,0)</f>
        <v>Jayden</v>
      </c>
      <c r="D4" s="19" t="str">
        <f>VLOOKUP($B4,'VLookup Small Data'!$B:$H,3,0)</f>
        <v>A+</v>
      </c>
      <c r="E4" s="19" t="str">
        <f>VLOOKUP($B4,'VLookup Small Data'!$B:$H,4,0)</f>
        <v>Team Member</v>
      </c>
      <c r="F4" s="19">
        <f>VLOOKUP($B4,'VLookup Small Data'!$B:$H,5,0)</f>
        <v>8888897</v>
      </c>
      <c r="G4" s="19" t="str">
        <f>VLOOKUP($B4,'VLookup Small Data'!$B:$H,6,0)</f>
        <v>North</v>
      </c>
      <c r="H4" s="19" t="str">
        <f>VLOOKUP($B4,'VLookup Small Data'!$B:$H,7,0)</f>
        <v>Yes</v>
      </c>
    </row>
    <row r="5" spans="2:8" x14ac:dyDescent="0.25">
      <c r="B5" s="4" t="s">
        <v>50</v>
      </c>
      <c r="C5" s="19" t="str">
        <f>VLOOKUP($B5,'VLookup Small Data'!$B:$H,2,0)</f>
        <v>Jasper</v>
      </c>
      <c r="D5" s="19" t="str">
        <f>VLOOKUP($B5,'VLookup Small Data'!$B:$H,3,0)</f>
        <v>O+</v>
      </c>
      <c r="E5" s="19" t="str">
        <f>VLOOKUP($B5,'VLookup Small Data'!$B:$H,4,0)</f>
        <v>Team Member</v>
      </c>
      <c r="F5" s="19">
        <f>VLOOKUP($B5,'VLookup Small Data'!$B:$H,5,0)</f>
        <v>8888898</v>
      </c>
      <c r="G5" s="19" t="str">
        <f>VLOOKUP($B5,'VLookup Small Data'!$B:$H,6,0)</f>
        <v>South</v>
      </c>
      <c r="H5" s="19" t="str">
        <f>VLOOKUP($B5,'VLookup Small Data'!$B:$H,7,0)</f>
        <v>Yes</v>
      </c>
    </row>
    <row r="6" spans="2:8" x14ac:dyDescent="0.25">
      <c r="B6" s="4" t="s">
        <v>51</v>
      </c>
      <c r="C6" s="19" t="str">
        <f>VLOOKUP($B6,'VLookup Small Data'!$B:$H,2,0)</f>
        <v>Jonah</v>
      </c>
      <c r="D6" s="19" t="str">
        <f>VLOOKUP($B6,'VLookup Small Data'!$B:$H,3,0)</f>
        <v>B+</v>
      </c>
      <c r="E6" s="19" t="str">
        <f>VLOOKUP($B6,'VLookup Small Data'!$B:$H,4,0)</f>
        <v>Team Member</v>
      </c>
      <c r="F6" s="19">
        <f>VLOOKUP($B6,'VLookup Small Data'!$B:$H,5,0)</f>
        <v>8888899</v>
      </c>
      <c r="G6" s="19" t="str">
        <f>VLOOKUP($B6,'VLookup Small Data'!$B:$H,6,0)</f>
        <v>East</v>
      </c>
      <c r="H6" s="19" t="str">
        <f>VLOOKUP($B6,'VLookup Small Data'!$B:$H,7,0)</f>
        <v>Yes</v>
      </c>
    </row>
    <row r="7" spans="2:8" x14ac:dyDescent="0.25">
      <c r="B7" s="4" t="s">
        <v>52</v>
      </c>
      <c r="C7" s="19" t="str">
        <f>VLOOKUP($B7,'VLookup Small Data'!$B:$H,2,0)</f>
        <v>John</v>
      </c>
      <c r="D7" s="19" t="str">
        <f>VLOOKUP($B7,'VLookup Small Data'!$B:$H,3,0)</f>
        <v>B-</v>
      </c>
      <c r="E7" s="19" t="str">
        <f>VLOOKUP($B7,'VLookup Small Data'!$B:$H,4,0)</f>
        <v>Team Member</v>
      </c>
      <c r="F7" s="19">
        <f>VLOOKUP($B7,'VLookup Small Data'!$B:$H,5,0)</f>
        <v>8888900</v>
      </c>
      <c r="G7" s="19" t="str">
        <f>VLOOKUP($B7,'VLookup Small Data'!$B:$H,6,0)</f>
        <v>East</v>
      </c>
      <c r="H7" s="19" t="str">
        <f>VLOOKUP($B7,'VLookup Small Data'!$B:$H,7,0)</f>
        <v>No</v>
      </c>
    </row>
    <row r="8" spans="2:8" x14ac:dyDescent="0.25">
      <c r="B8" s="4" t="s">
        <v>53</v>
      </c>
      <c r="C8" s="19" t="str">
        <f>VLOOKUP($B8,'VLookup Small Data'!$B:$H,2,0)</f>
        <v>Jeremiah</v>
      </c>
      <c r="D8" s="19" t="str">
        <f>VLOOKUP($B8,'VLookup Small Data'!$B:$H,3,0)</f>
        <v>B+</v>
      </c>
      <c r="E8" s="19" t="str">
        <f>VLOOKUP($B8,'VLookup Small Data'!$B:$H,4,0)</f>
        <v>Team Member</v>
      </c>
      <c r="F8" s="19">
        <f>VLOOKUP($B8,'VLookup Small Data'!$B:$H,5,0)</f>
        <v>8888901</v>
      </c>
      <c r="G8" s="19" t="str">
        <f>VLOOKUP($B8,'VLookup Small Data'!$B:$H,6,0)</f>
        <v>West</v>
      </c>
      <c r="H8" s="19" t="str">
        <f>VLOOKUP($B8,'VLookup Small Data'!$B:$H,7,0)</f>
        <v>Yes</v>
      </c>
    </row>
    <row r="9" spans="2:8" x14ac:dyDescent="0.25">
      <c r="B9" s="4" t="s">
        <v>54</v>
      </c>
      <c r="C9" s="19" t="str">
        <f>VLOOKUP($B9,'VLookup Small Data'!$B:$H,2,0)</f>
        <v>John</v>
      </c>
      <c r="D9" s="19" t="str">
        <f>VLOOKUP($B9,'VLookup Small Data'!$B:$H,3,0)</f>
        <v>O-</v>
      </c>
      <c r="E9" s="19" t="str">
        <f>VLOOKUP($B9,'VLookup Small Data'!$B:$H,4,0)</f>
        <v>Team Member</v>
      </c>
      <c r="F9" s="19">
        <f>VLOOKUP($B9,'VLookup Small Data'!$B:$H,5,0)</f>
        <v>8888902</v>
      </c>
      <c r="G9" s="19" t="str">
        <f>VLOOKUP($B9,'VLookup Small Data'!$B:$H,6,0)</f>
        <v>North</v>
      </c>
      <c r="H9" s="19" t="str">
        <f>VLOOKUP($B9,'VLookup Small Data'!$B:$H,7,0)</f>
        <v>Yes</v>
      </c>
    </row>
    <row r="10" spans="2:8" x14ac:dyDescent="0.25">
      <c r="B10" s="4" t="s">
        <v>55</v>
      </c>
      <c r="C10" s="19" t="str">
        <f>VLOOKUP($B10,'VLookup Small Data'!$B:$H,2,0)</f>
        <v>James</v>
      </c>
      <c r="D10" s="19" t="str">
        <f>VLOOKUP($B10,'VLookup Small Data'!$B:$H,3,0)</f>
        <v>O+</v>
      </c>
      <c r="E10" s="19" t="str">
        <f>VLOOKUP($B10,'VLookup Small Data'!$B:$H,4,0)</f>
        <v>Team Member</v>
      </c>
      <c r="F10" s="19">
        <f>VLOOKUP($B10,'VLookup Small Data'!$B:$H,5,0)</f>
        <v>8888903</v>
      </c>
      <c r="G10" s="19" t="str">
        <f>VLOOKUP($B10,'VLookup Small Data'!$B:$H,6,0)</f>
        <v>South</v>
      </c>
      <c r="H10" s="19" t="str">
        <f>VLOOKUP($B10,'VLookup Small Data'!$B:$H,7,0)</f>
        <v>Yes</v>
      </c>
    </row>
    <row r="11" spans="2:8" x14ac:dyDescent="0.25">
      <c r="B11" s="4" t="s">
        <v>41</v>
      </c>
      <c r="C11" s="19" t="str">
        <f>VLOOKUP($B11,'VLookup Small Data'!$B:$H,2,0)</f>
        <v>Albert</v>
      </c>
      <c r="D11" s="19" t="str">
        <f>VLOOKUP($B11,'VLookup Small Data'!$B:$H,3,0)</f>
        <v>A+</v>
      </c>
      <c r="E11" s="19" t="str">
        <f>VLOOKUP($B11,'VLookup Small Data'!$B:$H,4,0)</f>
        <v>Manager</v>
      </c>
      <c r="F11" s="19">
        <f>VLOOKUP($B11,'VLookup Small Data'!$B:$H,5,0)</f>
        <v>8888889</v>
      </c>
      <c r="G11" s="19" t="str">
        <f>VLOOKUP($B11,'VLookup Small Data'!$B:$H,6,0)</f>
        <v>East</v>
      </c>
      <c r="H11" s="19" t="str">
        <f>VLOOKUP($B11,'VLookup Small Data'!$B:$H,7,0)</f>
        <v>Yes</v>
      </c>
    </row>
    <row r="12" spans="2:8" x14ac:dyDescent="0.25">
      <c r="B12" s="4" t="s">
        <v>42</v>
      </c>
      <c r="C12" s="19" t="str">
        <f>VLOOKUP($B12,'VLookup Small Data'!$B:$H,2,0)</f>
        <v>Alexander</v>
      </c>
      <c r="D12" s="19" t="str">
        <f>VLOOKUP($B12,'VLookup Small Data'!$B:$H,3,0)</f>
        <v>O+</v>
      </c>
      <c r="E12" s="19" t="str">
        <f>VLOOKUP($B12,'VLookup Small Data'!$B:$H,4,0)</f>
        <v>Team Member</v>
      </c>
      <c r="F12" s="19">
        <f>VLOOKUP($B12,'VLookup Small Data'!$B:$H,5,0)</f>
        <v>8888890</v>
      </c>
      <c r="G12" s="19" t="str">
        <f>VLOOKUP($B12,'VLookup Small Data'!$B:$H,6,0)</f>
        <v>West</v>
      </c>
      <c r="H12" s="19" t="str">
        <f>VLOOKUP($B12,'VLookup Small Data'!$B:$H,7,0)</f>
        <v>No</v>
      </c>
    </row>
    <row r="13" spans="2:8" x14ac:dyDescent="0.25">
      <c r="B13" s="4" t="s">
        <v>43</v>
      </c>
      <c r="C13" s="19" t="str">
        <f>VLOOKUP($B13,'VLookup Small Data'!$B:$H,2,0)</f>
        <v>Ashton</v>
      </c>
      <c r="D13" s="19" t="str">
        <f>VLOOKUP($B13,'VLookup Small Data'!$B:$H,3,0)</f>
        <v>B+</v>
      </c>
      <c r="E13" s="19" t="str">
        <f>VLOOKUP($B13,'VLookup Small Data'!$B:$H,4,0)</f>
        <v>Team Member</v>
      </c>
      <c r="F13" s="19">
        <f>VLOOKUP($B13,'VLookup Small Data'!$B:$H,5,0)</f>
        <v>8888891</v>
      </c>
      <c r="G13" s="19" t="str">
        <f>VLOOKUP($B13,'VLookup Small Data'!$B:$H,6,0)</f>
        <v>North</v>
      </c>
      <c r="H13" s="19" t="str">
        <f>VLOOKUP($B13,'VLookup Small Data'!$B:$H,7,0)</f>
        <v>Yes</v>
      </c>
    </row>
    <row r="14" spans="2:8" x14ac:dyDescent="0.25">
      <c r="B14" s="4" t="s">
        <v>44</v>
      </c>
      <c r="C14" s="19" t="str">
        <f>VLOOKUP($B14,'VLookup Small Data'!$B:$H,2,0)</f>
        <v>Cameron</v>
      </c>
      <c r="D14" s="19" t="str">
        <f>VLOOKUP($B14,'VLookup Small Data'!$B:$H,3,0)</f>
        <v>B-</v>
      </c>
      <c r="E14" s="19" t="str">
        <f>VLOOKUP($B14,'VLookup Small Data'!$B:$H,4,0)</f>
        <v>Team Member</v>
      </c>
      <c r="F14" s="19">
        <f>VLOOKUP($B14,'VLookup Small Data'!$B:$H,5,0)</f>
        <v>8888892</v>
      </c>
      <c r="G14" s="19" t="str">
        <f>VLOOKUP($B14,'VLookup Small Data'!$B:$H,6,0)</f>
        <v>South</v>
      </c>
      <c r="H14" s="19" t="str">
        <f>VLOOKUP($B14,'VLookup Small Data'!$B:$H,7,0)</f>
        <v>Yes</v>
      </c>
    </row>
    <row r="15" spans="2:8" x14ac:dyDescent="0.25">
      <c r="B15" s="4" t="s">
        <v>45</v>
      </c>
      <c r="C15" s="19" t="str">
        <f>VLOOKUP($B15,'VLookup Small Data'!$B:$H,2,0)</f>
        <v>Colby</v>
      </c>
      <c r="D15" s="19" t="str">
        <f>VLOOKUP($B15,'VLookup Small Data'!$B:$H,3,0)</f>
        <v>B+</v>
      </c>
      <c r="E15" s="19" t="str">
        <f>VLOOKUP($B15,'VLookup Small Data'!$B:$H,4,0)</f>
        <v>Team Member</v>
      </c>
      <c r="F15" s="19">
        <f>VLOOKUP($B15,'VLookup Small Data'!$B:$H,5,0)</f>
        <v>8888893</v>
      </c>
      <c r="G15" s="19" t="str">
        <f>VLOOKUP($B15,'VLookup Small Data'!$B:$H,6,0)</f>
        <v>East</v>
      </c>
      <c r="H15" s="19" t="str">
        <f>VLOOKUP($B15,'VLookup Small Data'!$B:$H,7,0)</f>
        <v>Yes</v>
      </c>
    </row>
    <row r="16" spans="2:8" x14ac:dyDescent="0.25">
      <c r="B16" s="4" t="s">
        <v>46</v>
      </c>
      <c r="C16" s="19" t="str">
        <f>VLOOKUP($B16,'VLookup Small Data'!$B:$H,2,0)</f>
        <v>Cole</v>
      </c>
      <c r="D16" s="19" t="str">
        <f>VLOOKUP($B16,'VLookup Small Data'!$B:$H,3,0)</f>
        <v>O-</v>
      </c>
      <c r="E16" s="19" t="str">
        <f>VLOOKUP($B16,'VLookup Small Data'!$B:$H,4,0)</f>
        <v>Team Member</v>
      </c>
      <c r="F16" s="19">
        <f>VLOOKUP($B16,'VLookup Small Data'!$B:$H,5,0)</f>
        <v>8888894</v>
      </c>
      <c r="G16" s="19" t="str">
        <f>VLOOKUP($B16,'VLookup Small Data'!$B:$H,6,0)</f>
        <v>West</v>
      </c>
      <c r="H16" s="19" t="str">
        <f>VLOOKUP($B16,'VLookup Small Data'!$B:$H,7,0)</f>
        <v>Yes</v>
      </c>
    </row>
    <row r="17" spans="2:8" x14ac:dyDescent="0.25">
      <c r="B17" s="4" t="s">
        <v>47</v>
      </c>
      <c r="C17" s="19" t="str">
        <f>VLOOKUP($B17,'VLookup Small Data'!$B:$H,2,0)</f>
        <v>Drew</v>
      </c>
      <c r="D17" s="19" t="str">
        <f>VLOOKUP($B17,'VLookup Small Data'!$B:$H,3,0)</f>
        <v>O+</v>
      </c>
      <c r="E17" s="19" t="str">
        <f>VLOOKUP($B17,'VLookup Small Data'!$B:$H,4,0)</f>
        <v>Team Member</v>
      </c>
      <c r="F17" s="19">
        <f>VLOOKUP($B17,'VLookup Small Data'!$B:$H,5,0)</f>
        <v>8888895</v>
      </c>
      <c r="G17" s="19" t="str">
        <f>VLOOKUP($B17,'VLookup Small Data'!$B:$H,6,0)</f>
        <v>East</v>
      </c>
      <c r="H17" s="19" t="str">
        <f>VLOOKUP($B17,'VLookup Small Data'!$B:$H,7,0)</f>
        <v>Yes</v>
      </c>
    </row>
    <row r="18" spans="2:8" x14ac:dyDescent="0.25">
      <c r="B18" s="4" t="s">
        <v>56</v>
      </c>
      <c r="C18" s="19" t="str">
        <f>VLOOKUP($B18,'VLookup Small Data'!$B:$H,2,0)</f>
        <v>Jean</v>
      </c>
      <c r="D18" s="19" t="str">
        <f>VLOOKUP($B18,'VLookup Small Data'!$B:$H,3,0)</f>
        <v>AB-</v>
      </c>
      <c r="E18" s="19" t="str">
        <f>VLOOKUP($B18,'VLookup Small Data'!$B:$H,4,0)</f>
        <v>Team Member</v>
      </c>
      <c r="F18" s="19">
        <f>VLOOKUP($B18,'VLookup Small Data'!$B:$H,5,0)</f>
        <v>8888904</v>
      </c>
      <c r="G18" s="19" t="str">
        <f>VLOOKUP($B18,'VLookup Small Data'!$B:$H,6,0)</f>
        <v>East</v>
      </c>
      <c r="H18" s="19" t="str">
        <f>VLOOKUP($B18,'VLookup Small Data'!$B:$H,7,0)</f>
        <v>Yes</v>
      </c>
    </row>
    <row r="19" spans="2:8" x14ac:dyDescent="0.25">
      <c r="B19" s="4" t="s">
        <v>57</v>
      </c>
      <c r="C19" s="19" t="str">
        <f>VLOOKUP($B19,'VLookup Small Data'!$B:$H,2,0)</f>
        <v>Mason</v>
      </c>
      <c r="D19" s="19" t="str">
        <f>VLOOKUP($B19,'VLookup Small Data'!$B:$H,3,0)</f>
        <v>A+</v>
      </c>
      <c r="E19" s="19" t="str">
        <f>VLOOKUP($B19,'VLookup Small Data'!$B:$H,4,0)</f>
        <v>Team Member</v>
      </c>
      <c r="F19" s="19">
        <f>VLOOKUP($B19,'VLookup Small Data'!$B:$H,5,0)</f>
        <v>8888905</v>
      </c>
      <c r="G19" s="19" t="str">
        <f>VLOOKUP($B19,'VLookup Small Data'!$B:$H,6,0)</f>
        <v>West</v>
      </c>
      <c r="H19" s="19" t="str">
        <f>VLOOKUP($B19,'VLookup Small Data'!$B:$H,7,0)</f>
        <v>Yes</v>
      </c>
    </row>
    <row r="20" spans="2:8" x14ac:dyDescent="0.25">
      <c r="B20" s="4" t="s">
        <v>58</v>
      </c>
      <c r="C20" s="19" t="str">
        <f>VLOOKUP($B20,'VLookup Small Data'!$B:$H,2,0)</f>
        <v>Preston</v>
      </c>
      <c r="D20" s="19" t="str">
        <f>VLOOKUP($B20,'VLookup Small Data'!$B:$H,3,0)</f>
        <v>O+</v>
      </c>
      <c r="E20" s="19" t="str">
        <f>VLOOKUP($B20,'VLookup Small Data'!$B:$H,4,0)</f>
        <v>Team Member</v>
      </c>
      <c r="F20" s="19">
        <f>VLOOKUP($B20,'VLookup Small Data'!$B:$H,5,0)</f>
        <v>8888906</v>
      </c>
      <c r="G20" s="19" t="str">
        <f>VLOOKUP($B20,'VLookup Small Data'!$B:$H,6,0)</f>
        <v>East</v>
      </c>
      <c r="H20" s="19" t="str">
        <f>VLOOKUP($B20,'VLookup Small Data'!$B:$H,7,0)</f>
        <v>Yes</v>
      </c>
    </row>
    <row r="21" spans="2:8" x14ac:dyDescent="0.25">
      <c r="B21" s="4" t="s">
        <v>59</v>
      </c>
      <c r="C21" s="19" t="str">
        <f>VLOOKUP($B21,'VLookup Small Data'!$B:$H,2,0)</f>
        <v>Phineas</v>
      </c>
      <c r="D21" s="19" t="str">
        <f>VLOOKUP($B21,'VLookup Small Data'!$B:$H,3,0)</f>
        <v>B+</v>
      </c>
      <c r="E21" s="19" t="str">
        <f>VLOOKUP($B21,'VLookup Small Data'!$B:$H,4,0)</f>
        <v>Team Member</v>
      </c>
      <c r="F21" s="19">
        <f>VLOOKUP($B21,'VLookup Small Data'!$B:$H,5,0)</f>
        <v>8888907</v>
      </c>
      <c r="G21" s="19" t="str">
        <f>VLOOKUP($B21,'VLookup Small Data'!$B:$H,6,0)</f>
        <v>West</v>
      </c>
      <c r="H21" s="19" t="str">
        <f>VLOOKUP($B21,'VLookup Small Data'!$B:$H,7,0)</f>
        <v>Yes</v>
      </c>
    </row>
    <row r="22" spans="2:8" x14ac:dyDescent="0.25">
      <c r="B22" s="4" t="s">
        <v>60</v>
      </c>
      <c r="C22" s="19" t="str">
        <f>VLOOKUP($B22,'VLookup Small Data'!$B:$H,2,0)</f>
        <v>Travis</v>
      </c>
      <c r="D22" s="19" t="str">
        <f>VLOOKUP($B22,'VLookup Small Data'!$B:$H,3,0)</f>
        <v>B-</v>
      </c>
      <c r="E22" s="19" t="str">
        <f>VLOOKUP($B22,'VLookup Small Data'!$B:$H,4,0)</f>
        <v>Team Member</v>
      </c>
      <c r="F22" s="19">
        <f>VLOOKUP($B22,'VLookup Small Data'!$B:$H,5,0)</f>
        <v>8888908</v>
      </c>
      <c r="G22" s="19" t="str">
        <f>VLOOKUP($B22,'VLookup Small Data'!$B:$H,6,0)</f>
        <v>North</v>
      </c>
      <c r="H22" s="19" t="str">
        <f>VLOOKUP($B22,'VLookup Small Data'!$B:$H,7,0)</f>
        <v>Yes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4AC4-86F4-AB4E-AC7F-17182B74D3E0}">
  <dimension ref="B1:Q111"/>
  <sheetViews>
    <sheetView showGridLines="0" zoomScaleNormal="100" workbookViewId="0">
      <selection activeCell="C7" sqref="C7"/>
    </sheetView>
  </sheetViews>
  <sheetFormatPr defaultColWidth="10.875" defaultRowHeight="15.75" x14ac:dyDescent="0.25"/>
  <cols>
    <col min="1" max="1" width="2.625" style="2" customWidth="1"/>
    <col min="2" max="2" width="14.5" style="2" bestFit="1" customWidth="1"/>
    <col min="3" max="3" width="19.5" style="2" bestFit="1" customWidth="1"/>
    <col min="4" max="6" width="19.5" style="2" customWidth="1"/>
    <col min="7" max="7" width="13.125" style="2" customWidth="1"/>
    <col min="8" max="8" width="14.5" style="2" customWidth="1"/>
    <col min="9" max="9" width="15.5" style="2" customWidth="1"/>
    <col min="10" max="10" width="13.375" style="2" customWidth="1"/>
    <col min="11" max="11" width="8.875" style="2" customWidth="1"/>
    <col min="12" max="12" width="14.875" style="9" customWidth="1"/>
    <col min="13" max="13" width="15.375" style="9" customWidth="1"/>
    <col min="14" max="14" width="22.125" style="2" bestFit="1" customWidth="1"/>
    <col min="15" max="15" width="19" style="2" bestFit="1" customWidth="1"/>
    <col min="16" max="16" width="29" style="2" bestFit="1" customWidth="1"/>
    <col min="17" max="17" width="22.5" style="2" bestFit="1" customWidth="1"/>
    <col min="18" max="16384" width="10.875" style="2"/>
  </cols>
  <sheetData>
    <row r="1" spans="2:17" ht="12.95" customHeight="1" x14ac:dyDescent="0.25">
      <c r="B1" s="6"/>
      <c r="C1" s="6"/>
      <c r="D1" s="6"/>
      <c r="E1" s="6"/>
      <c r="F1" s="6"/>
      <c r="G1" s="6"/>
      <c r="H1" s="6"/>
      <c r="I1" s="6"/>
      <c r="J1" s="6"/>
      <c r="K1" s="6"/>
    </row>
    <row r="2" spans="2:17" s="1" customFormat="1" ht="36" customHeight="1" x14ac:dyDescent="0.25">
      <c r="B2" s="7" t="s">
        <v>40</v>
      </c>
      <c r="C2" s="7" t="s">
        <v>39</v>
      </c>
      <c r="D2" s="7" t="s">
        <v>434</v>
      </c>
      <c r="E2" s="7" t="s">
        <v>435</v>
      </c>
      <c r="F2" s="7" t="s">
        <v>436</v>
      </c>
      <c r="G2" s="7" t="s">
        <v>0</v>
      </c>
      <c r="H2" s="7" t="s">
        <v>1</v>
      </c>
      <c r="I2" s="7" t="s">
        <v>2</v>
      </c>
      <c r="J2" s="7" t="s">
        <v>3</v>
      </c>
      <c r="K2" s="7" t="s">
        <v>4</v>
      </c>
      <c r="L2" s="7" t="s">
        <v>5</v>
      </c>
      <c r="M2" s="7" t="s">
        <v>6</v>
      </c>
      <c r="N2" s="7" t="s">
        <v>167</v>
      </c>
      <c r="O2" s="7" t="s">
        <v>236</v>
      </c>
      <c r="P2" s="7" t="s">
        <v>237</v>
      </c>
      <c r="Q2" s="7" t="s">
        <v>431</v>
      </c>
    </row>
    <row r="3" spans="2:17" x14ac:dyDescent="0.25">
      <c r="B3" s="3" t="s">
        <v>41</v>
      </c>
      <c r="C3" s="3" t="s">
        <v>8</v>
      </c>
      <c r="D3" s="3" t="s">
        <v>439</v>
      </c>
      <c r="E3" s="3" t="s">
        <v>437</v>
      </c>
      <c r="F3" s="4">
        <v>8888889</v>
      </c>
      <c r="G3" s="3" t="s">
        <v>7</v>
      </c>
      <c r="H3" s="4">
        <v>321</v>
      </c>
      <c r="I3" s="5">
        <v>45292</v>
      </c>
      <c r="J3" s="3" t="s">
        <v>9</v>
      </c>
      <c r="K3" s="4">
        <v>89</v>
      </c>
      <c r="L3" s="10">
        <v>57083.75</v>
      </c>
      <c r="M3" s="11">
        <v>12348</v>
      </c>
      <c r="N3" s="10">
        <f>L3-M3</f>
        <v>44735.75</v>
      </c>
      <c r="O3" s="3" t="str">
        <f>IF(L3&gt;M3,"Yes","No")</f>
        <v>Yes</v>
      </c>
      <c r="P3" s="3" t="s">
        <v>238</v>
      </c>
      <c r="Q3" s="3" t="s">
        <v>344</v>
      </c>
    </row>
    <row r="4" spans="2:17" x14ac:dyDescent="0.25">
      <c r="B4" s="3" t="s">
        <v>42</v>
      </c>
      <c r="C4" s="3" t="s">
        <v>11</v>
      </c>
      <c r="D4" s="3" t="s">
        <v>440</v>
      </c>
      <c r="E4" s="3" t="s">
        <v>438</v>
      </c>
      <c r="F4" s="4">
        <v>8888890</v>
      </c>
      <c r="G4" s="3" t="s">
        <v>10</v>
      </c>
      <c r="H4" s="4">
        <v>322</v>
      </c>
      <c r="I4" s="5">
        <v>45293</v>
      </c>
      <c r="J4" s="3" t="s">
        <v>12</v>
      </c>
      <c r="K4" s="4">
        <v>90</v>
      </c>
      <c r="L4" s="10">
        <v>98637.5</v>
      </c>
      <c r="M4" s="11">
        <v>145670</v>
      </c>
      <c r="N4" s="10">
        <f t="shared" ref="N4:N67" si="0">L4-M4</f>
        <v>-47032.5</v>
      </c>
      <c r="O4" s="3" t="str">
        <f t="shared" ref="O4:O67" si="1">IF(L4&gt;M4,"Yes","No")</f>
        <v>No</v>
      </c>
      <c r="P4" s="3" t="s">
        <v>239</v>
      </c>
      <c r="Q4" s="3" t="s">
        <v>345</v>
      </c>
    </row>
    <row r="5" spans="2:17" x14ac:dyDescent="0.25">
      <c r="B5" s="3" t="s">
        <v>43</v>
      </c>
      <c r="C5" s="3" t="s">
        <v>14</v>
      </c>
      <c r="D5" s="3" t="s">
        <v>441</v>
      </c>
      <c r="E5" s="3" t="s">
        <v>438</v>
      </c>
      <c r="F5" s="4">
        <v>8888891</v>
      </c>
      <c r="G5" s="3" t="s">
        <v>13</v>
      </c>
      <c r="H5" s="4">
        <v>323</v>
      </c>
      <c r="I5" s="5">
        <v>45294</v>
      </c>
      <c r="J5" s="3" t="s">
        <v>15</v>
      </c>
      <c r="K5" s="4">
        <v>91</v>
      </c>
      <c r="L5" s="10">
        <v>132391.25</v>
      </c>
      <c r="M5" s="11">
        <v>78910</v>
      </c>
      <c r="N5" s="10">
        <f t="shared" si="0"/>
        <v>53481.25</v>
      </c>
      <c r="O5" s="3" t="str">
        <f t="shared" si="1"/>
        <v>Yes</v>
      </c>
      <c r="P5" s="3" t="s">
        <v>240</v>
      </c>
      <c r="Q5" s="3" t="s">
        <v>346</v>
      </c>
    </row>
    <row r="6" spans="2:17" x14ac:dyDescent="0.25">
      <c r="B6" s="3" t="s">
        <v>44</v>
      </c>
      <c r="C6" s="3" t="s">
        <v>17</v>
      </c>
      <c r="D6" s="3" t="s">
        <v>442</v>
      </c>
      <c r="E6" s="3" t="s">
        <v>438</v>
      </c>
      <c r="F6" s="4">
        <v>8888892</v>
      </c>
      <c r="G6" s="3" t="s">
        <v>16</v>
      </c>
      <c r="H6" s="4">
        <v>324</v>
      </c>
      <c r="I6" s="5">
        <v>45295</v>
      </c>
      <c r="J6" s="3" t="s">
        <v>18</v>
      </c>
      <c r="K6" s="4">
        <v>92</v>
      </c>
      <c r="L6" s="10">
        <v>180938.75</v>
      </c>
      <c r="M6" s="11">
        <v>105913</v>
      </c>
      <c r="N6" s="10">
        <f t="shared" si="0"/>
        <v>75025.75</v>
      </c>
      <c r="O6" s="3" t="str">
        <f t="shared" si="1"/>
        <v>Yes</v>
      </c>
      <c r="P6" s="3" t="s">
        <v>241</v>
      </c>
      <c r="Q6" s="3" t="s">
        <v>347</v>
      </c>
    </row>
    <row r="7" spans="2:17" x14ac:dyDescent="0.25">
      <c r="B7" s="3" t="s">
        <v>45</v>
      </c>
      <c r="C7" s="3" t="s">
        <v>19</v>
      </c>
      <c r="D7" s="3" t="s">
        <v>441</v>
      </c>
      <c r="E7" s="3" t="s">
        <v>438</v>
      </c>
      <c r="F7" s="4">
        <v>8888893</v>
      </c>
      <c r="G7" s="3" t="s">
        <v>7</v>
      </c>
      <c r="H7" s="4">
        <v>325</v>
      </c>
      <c r="I7" s="5">
        <v>45296</v>
      </c>
      <c r="J7" s="3" t="s">
        <v>20</v>
      </c>
      <c r="K7" s="4">
        <v>93</v>
      </c>
      <c r="L7" s="10">
        <v>229486.25</v>
      </c>
      <c r="M7" s="11">
        <v>144751</v>
      </c>
      <c r="N7" s="10">
        <f t="shared" si="0"/>
        <v>84735.25</v>
      </c>
      <c r="O7" s="3" t="str">
        <f t="shared" si="1"/>
        <v>Yes</v>
      </c>
      <c r="P7" s="3" t="s">
        <v>242</v>
      </c>
      <c r="Q7" s="3" t="s">
        <v>348</v>
      </c>
    </row>
    <row r="8" spans="2:17" x14ac:dyDescent="0.25">
      <c r="B8" s="3" t="s">
        <v>46</v>
      </c>
      <c r="C8" s="3" t="s">
        <v>21</v>
      </c>
      <c r="D8" s="3" t="s">
        <v>443</v>
      </c>
      <c r="E8" s="3" t="s">
        <v>438</v>
      </c>
      <c r="F8" s="4">
        <v>8888894</v>
      </c>
      <c r="G8" s="3" t="s">
        <v>10</v>
      </c>
      <c r="H8" s="4">
        <v>326</v>
      </c>
      <c r="I8" s="5">
        <v>45297</v>
      </c>
      <c r="J8" s="3" t="s">
        <v>22</v>
      </c>
      <c r="K8" s="4">
        <v>94</v>
      </c>
      <c r="L8" s="10">
        <v>278033.75</v>
      </c>
      <c r="M8" s="11">
        <v>183589</v>
      </c>
      <c r="N8" s="10">
        <f t="shared" si="0"/>
        <v>94444.75</v>
      </c>
      <c r="O8" s="3" t="str">
        <f t="shared" si="1"/>
        <v>Yes</v>
      </c>
      <c r="P8" s="3" t="s">
        <v>429</v>
      </c>
      <c r="Q8" s="3" t="s">
        <v>349</v>
      </c>
    </row>
    <row r="9" spans="2:17" x14ac:dyDescent="0.25">
      <c r="B9" s="3" t="s">
        <v>47</v>
      </c>
      <c r="C9" s="3" t="s">
        <v>23</v>
      </c>
      <c r="D9" s="3" t="s">
        <v>440</v>
      </c>
      <c r="E9" s="3" t="s">
        <v>438</v>
      </c>
      <c r="F9" s="4">
        <v>8888895</v>
      </c>
      <c r="G9" s="3" t="s">
        <v>7</v>
      </c>
      <c r="H9" s="4">
        <v>327</v>
      </c>
      <c r="I9" s="5">
        <v>45298</v>
      </c>
      <c r="J9" s="3" t="s">
        <v>9</v>
      </c>
      <c r="K9" s="4">
        <v>95</v>
      </c>
      <c r="L9" s="10">
        <v>326581.25</v>
      </c>
      <c r="M9" s="11">
        <v>222427</v>
      </c>
      <c r="N9" s="10">
        <f t="shared" si="0"/>
        <v>104154.25</v>
      </c>
      <c r="O9" s="3" t="str">
        <f t="shared" si="1"/>
        <v>Yes</v>
      </c>
      <c r="P9" s="3" t="s">
        <v>243</v>
      </c>
      <c r="Q9" s="3" t="s">
        <v>350</v>
      </c>
    </row>
    <row r="10" spans="2:17" x14ac:dyDescent="0.25">
      <c r="B10" s="3" t="s">
        <v>48</v>
      </c>
      <c r="C10" s="3" t="s">
        <v>24</v>
      </c>
      <c r="D10" s="3" t="s">
        <v>444</v>
      </c>
      <c r="E10" s="3" t="s">
        <v>438</v>
      </c>
      <c r="F10" s="4">
        <v>8888896</v>
      </c>
      <c r="G10" s="3" t="s">
        <v>10</v>
      </c>
      <c r="H10" s="4">
        <v>328</v>
      </c>
      <c r="I10" s="5">
        <v>45299</v>
      </c>
      <c r="J10" s="3" t="s">
        <v>15</v>
      </c>
      <c r="K10" s="4">
        <v>96</v>
      </c>
      <c r="L10" s="10">
        <v>375128.75</v>
      </c>
      <c r="M10" s="11">
        <v>261265</v>
      </c>
      <c r="N10" s="10">
        <f t="shared" si="0"/>
        <v>113863.75</v>
      </c>
      <c r="O10" s="3" t="str">
        <f t="shared" si="1"/>
        <v>Yes</v>
      </c>
      <c r="P10" s="3" t="s">
        <v>244</v>
      </c>
      <c r="Q10" s="3" t="s">
        <v>351</v>
      </c>
    </row>
    <row r="11" spans="2:17" x14ac:dyDescent="0.25">
      <c r="B11" s="3" t="s">
        <v>49</v>
      </c>
      <c r="C11" s="3" t="s">
        <v>25</v>
      </c>
      <c r="D11" s="3" t="s">
        <v>439</v>
      </c>
      <c r="E11" s="3" t="s">
        <v>438</v>
      </c>
      <c r="F11" s="4">
        <v>8888897</v>
      </c>
      <c r="G11" s="3" t="s">
        <v>13</v>
      </c>
      <c r="H11" s="4">
        <v>329</v>
      </c>
      <c r="I11" s="5">
        <v>45300</v>
      </c>
      <c r="J11" s="3" t="s">
        <v>18</v>
      </c>
      <c r="K11" s="4">
        <v>97</v>
      </c>
      <c r="L11" s="10">
        <v>423676.25</v>
      </c>
      <c r="M11" s="11">
        <v>300103</v>
      </c>
      <c r="N11" s="10">
        <f t="shared" si="0"/>
        <v>123573.25</v>
      </c>
      <c r="O11" s="3" t="str">
        <f t="shared" si="1"/>
        <v>Yes</v>
      </c>
      <c r="P11" s="3" t="s">
        <v>245</v>
      </c>
      <c r="Q11" s="3" t="s">
        <v>352</v>
      </c>
    </row>
    <row r="12" spans="2:17" x14ac:dyDescent="0.25">
      <c r="B12" s="3" t="s">
        <v>50</v>
      </c>
      <c r="C12" s="3" t="s">
        <v>26</v>
      </c>
      <c r="D12" s="3" t="s">
        <v>440</v>
      </c>
      <c r="E12" s="3" t="s">
        <v>438</v>
      </c>
      <c r="F12" s="4">
        <v>8888898</v>
      </c>
      <c r="G12" s="3" t="s">
        <v>16</v>
      </c>
      <c r="H12" s="4">
        <v>330</v>
      </c>
      <c r="I12" s="5">
        <v>45301</v>
      </c>
      <c r="J12" s="3" t="s">
        <v>20</v>
      </c>
      <c r="K12" s="4">
        <v>98</v>
      </c>
      <c r="L12" s="10">
        <v>472223.75</v>
      </c>
      <c r="M12" s="11">
        <v>338941</v>
      </c>
      <c r="N12" s="10">
        <f t="shared" si="0"/>
        <v>133282.75</v>
      </c>
      <c r="O12" s="3" t="str">
        <f t="shared" si="1"/>
        <v>Yes</v>
      </c>
      <c r="P12" s="3" t="s">
        <v>246</v>
      </c>
      <c r="Q12" s="3" t="s">
        <v>432</v>
      </c>
    </row>
    <row r="13" spans="2:17" x14ac:dyDescent="0.25">
      <c r="B13" s="3" t="s">
        <v>51</v>
      </c>
      <c r="C13" s="3" t="s">
        <v>27</v>
      </c>
      <c r="D13" s="3" t="s">
        <v>441</v>
      </c>
      <c r="E13" s="3" t="s">
        <v>438</v>
      </c>
      <c r="F13" s="4">
        <v>8888899</v>
      </c>
      <c r="G13" s="3" t="s">
        <v>7</v>
      </c>
      <c r="H13" s="4">
        <v>331</v>
      </c>
      <c r="I13" s="5">
        <v>45302</v>
      </c>
      <c r="J13" s="3" t="s">
        <v>22</v>
      </c>
      <c r="K13" s="4">
        <v>99</v>
      </c>
      <c r="L13" s="10">
        <v>520771.25</v>
      </c>
      <c r="M13" s="11">
        <v>377779</v>
      </c>
      <c r="N13" s="10">
        <f t="shared" si="0"/>
        <v>142992.25</v>
      </c>
      <c r="O13" s="3" t="str">
        <f t="shared" si="1"/>
        <v>Yes</v>
      </c>
      <c r="P13" s="3" t="s">
        <v>247</v>
      </c>
      <c r="Q13" s="3" t="s">
        <v>353</v>
      </c>
    </row>
    <row r="14" spans="2:17" x14ac:dyDescent="0.25">
      <c r="B14" s="3" t="s">
        <v>52</v>
      </c>
      <c r="C14" s="3" t="s">
        <v>28</v>
      </c>
      <c r="D14" s="3" t="s">
        <v>442</v>
      </c>
      <c r="E14" s="3" t="s">
        <v>438</v>
      </c>
      <c r="F14" s="4">
        <v>8888900</v>
      </c>
      <c r="G14" s="3" t="s">
        <v>7</v>
      </c>
      <c r="H14" s="4">
        <v>332</v>
      </c>
      <c r="I14" s="5">
        <v>45303</v>
      </c>
      <c r="J14" s="3" t="s">
        <v>9</v>
      </c>
      <c r="K14" s="4">
        <v>100</v>
      </c>
      <c r="L14" s="10">
        <v>56931</v>
      </c>
      <c r="M14" s="11">
        <v>416617</v>
      </c>
      <c r="N14" s="10">
        <f t="shared" si="0"/>
        <v>-359686</v>
      </c>
      <c r="O14" s="3" t="str">
        <f t="shared" si="1"/>
        <v>No</v>
      </c>
      <c r="P14" s="3" t="s">
        <v>248</v>
      </c>
      <c r="Q14" s="3" t="s">
        <v>354</v>
      </c>
    </row>
    <row r="15" spans="2:17" x14ac:dyDescent="0.25">
      <c r="B15" s="3" t="s">
        <v>53</v>
      </c>
      <c r="C15" s="3" t="s">
        <v>29</v>
      </c>
      <c r="D15" s="3" t="s">
        <v>441</v>
      </c>
      <c r="E15" s="3" t="s">
        <v>438</v>
      </c>
      <c r="F15" s="4">
        <v>8888901</v>
      </c>
      <c r="G15" s="3" t="s">
        <v>10</v>
      </c>
      <c r="H15" s="4">
        <v>333</v>
      </c>
      <c r="I15" s="5">
        <v>45304</v>
      </c>
      <c r="J15" s="3" t="s">
        <v>9</v>
      </c>
      <c r="K15" s="4">
        <v>101</v>
      </c>
      <c r="L15" s="10">
        <v>617866.25</v>
      </c>
      <c r="M15" s="11">
        <v>455455</v>
      </c>
      <c r="N15" s="10">
        <f t="shared" si="0"/>
        <v>162411.25</v>
      </c>
      <c r="O15" s="3" t="str">
        <f t="shared" si="1"/>
        <v>Yes</v>
      </c>
      <c r="P15" s="3" t="s">
        <v>249</v>
      </c>
      <c r="Q15" s="3" t="s">
        <v>355</v>
      </c>
    </row>
    <row r="16" spans="2:17" x14ac:dyDescent="0.25">
      <c r="B16" s="3" t="s">
        <v>54</v>
      </c>
      <c r="C16" s="3" t="s">
        <v>28</v>
      </c>
      <c r="D16" s="3" t="s">
        <v>443</v>
      </c>
      <c r="E16" s="3" t="s">
        <v>438</v>
      </c>
      <c r="F16" s="4">
        <v>8888902</v>
      </c>
      <c r="G16" s="3" t="s">
        <v>13</v>
      </c>
      <c r="H16" s="4">
        <v>334</v>
      </c>
      <c r="I16" s="5">
        <v>45305</v>
      </c>
      <c r="J16" s="3" t="s">
        <v>12</v>
      </c>
      <c r="K16" s="4">
        <v>102</v>
      </c>
      <c r="L16" s="10">
        <v>666413.75</v>
      </c>
      <c r="M16" s="11">
        <v>494293</v>
      </c>
      <c r="N16" s="10">
        <f t="shared" si="0"/>
        <v>172120.75</v>
      </c>
      <c r="O16" s="3" t="str">
        <f t="shared" si="1"/>
        <v>Yes</v>
      </c>
      <c r="P16" s="3" t="s">
        <v>250</v>
      </c>
      <c r="Q16" s="3" t="s">
        <v>356</v>
      </c>
    </row>
    <row r="17" spans="2:17" x14ac:dyDescent="0.25">
      <c r="B17" s="3" t="s">
        <v>55</v>
      </c>
      <c r="C17" s="3" t="s">
        <v>30</v>
      </c>
      <c r="D17" s="3" t="s">
        <v>440</v>
      </c>
      <c r="E17" s="3" t="s">
        <v>438</v>
      </c>
      <c r="F17" s="4">
        <v>8888903</v>
      </c>
      <c r="G17" s="3" t="s">
        <v>16</v>
      </c>
      <c r="H17" s="4">
        <v>335</v>
      </c>
      <c r="I17" s="5">
        <v>45306</v>
      </c>
      <c r="J17" s="3" t="s">
        <v>15</v>
      </c>
      <c r="K17" s="4">
        <v>103</v>
      </c>
      <c r="L17" s="10">
        <v>714961.25</v>
      </c>
      <c r="M17" s="11">
        <v>533131</v>
      </c>
      <c r="N17" s="10">
        <f t="shared" si="0"/>
        <v>181830.25</v>
      </c>
      <c r="O17" s="3" t="str">
        <f t="shared" si="1"/>
        <v>Yes</v>
      </c>
      <c r="P17" s="3" t="s">
        <v>251</v>
      </c>
      <c r="Q17" s="3" t="s">
        <v>357</v>
      </c>
    </row>
    <row r="18" spans="2:17" x14ac:dyDescent="0.25">
      <c r="B18" s="3" t="s">
        <v>56</v>
      </c>
      <c r="C18" s="3" t="s">
        <v>31</v>
      </c>
      <c r="D18" s="3" t="s">
        <v>444</v>
      </c>
      <c r="E18" s="3" t="s">
        <v>438</v>
      </c>
      <c r="F18" s="4">
        <v>8888904</v>
      </c>
      <c r="G18" s="3" t="s">
        <v>7</v>
      </c>
      <c r="H18" s="4">
        <v>336</v>
      </c>
      <c r="I18" s="5">
        <v>45307</v>
      </c>
      <c r="J18" s="3" t="s">
        <v>18</v>
      </c>
      <c r="K18" s="4">
        <v>104</v>
      </c>
      <c r="L18" s="10">
        <v>763508.75</v>
      </c>
      <c r="M18" s="11">
        <v>571969</v>
      </c>
      <c r="N18" s="10">
        <f t="shared" si="0"/>
        <v>191539.75</v>
      </c>
      <c r="O18" s="3" t="str">
        <f t="shared" si="1"/>
        <v>Yes</v>
      </c>
      <c r="P18" s="3" t="s">
        <v>252</v>
      </c>
      <c r="Q18" s="3" t="s">
        <v>358</v>
      </c>
    </row>
    <row r="19" spans="2:17" x14ac:dyDescent="0.25">
      <c r="B19" s="3" t="s">
        <v>57</v>
      </c>
      <c r="C19" s="3" t="s">
        <v>32</v>
      </c>
      <c r="D19" s="3" t="s">
        <v>439</v>
      </c>
      <c r="E19" s="3" t="s">
        <v>438</v>
      </c>
      <c r="F19" s="4">
        <v>8888905</v>
      </c>
      <c r="G19" s="3" t="s">
        <v>10</v>
      </c>
      <c r="H19" s="4">
        <v>337</v>
      </c>
      <c r="I19" s="5">
        <v>45308</v>
      </c>
      <c r="J19" s="3" t="s">
        <v>20</v>
      </c>
      <c r="K19" s="4">
        <v>105</v>
      </c>
      <c r="L19" s="10">
        <v>812056.25</v>
      </c>
      <c r="M19" s="11">
        <v>610807</v>
      </c>
      <c r="N19" s="10">
        <f t="shared" si="0"/>
        <v>201249.25</v>
      </c>
      <c r="O19" s="3" t="str">
        <f t="shared" si="1"/>
        <v>Yes</v>
      </c>
      <c r="P19" s="3" t="s">
        <v>253</v>
      </c>
      <c r="Q19" s="3" t="s">
        <v>359</v>
      </c>
    </row>
    <row r="20" spans="2:17" x14ac:dyDescent="0.25">
      <c r="B20" s="3" t="s">
        <v>58</v>
      </c>
      <c r="C20" s="3" t="s">
        <v>33</v>
      </c>
      <c r="D20" s="3" t="s">
        <v>440</v>
      </c>
      <c r="E20" s="3" t="s">
        <v>438</v>
      </c>
      <c r="F20" s="4">
        <v>8888906</v>
      </c>
      <c r="G20" s="3" t="s">
        <v>7</v>
      </c>
      <c r="H20" s="4">
        <v>338</v>
      </c>
      <c r="I20" s="5">
        <v>45309</v>
      </c>
      <c r="J20" s="3" t="s">
        <v>22</v>
      </c>
      <c r="K20" s="4">
        <v>106</v>
      </c>
      <c r="L20" s="10">
        <v>860603.75</v>
      </c>
      <c r="M20" s="11">
        <v>649645</v>
      </c>
      <c r="N20" s="10">
        <f t="shared" si="0"/>
        <v>210958.75</v>
      </c>
      <c r="O20" s="3" t="str">
        <f t="shared" si="1"/>
        <v>Yes</v>
      </c>
      <c r="P20" s="3" t="s">
        <v>254</v>
      </c>
      <c r="Q20" s="3" t="s">
        <v>360</v>
      </c>
    </row>
    <row r="21" spans="2:17" x14ac:dyDescent="0.25">
      <c r="B21" s="3" t="s">
        <v>59</v>
      </c>
      <c r="C21" s="3" t="s">
        <v>34</v>
      </c>
      <c r="D21" s="3" t="s">
        <v>441</v>
      </c>
      <c r="E21" s="3" t="s">
        <v>438</v>
      </c>
      <c r="F21" s="4">
        <v>8888907</v>
      </c>
      <c r="G21" s="3" t="s">
        <v>10</v>
      </c>
      <c r="H21" s="4">
        <v>339</v>
      </c>
      <c r="I21" s="5">
        <v>45310</v>
      </c>
      <c r="J21" s="3" t="s">
        <v>9</v>
      </c>
      <c r="K21" s="4">
        <v>107</v>
      </c>
      <c r="L21" s="10">
        <v>909151.25</v>
      </c>
      <c r="M21" s="11">
        <v>688483</v>
      </c>
      <c r="N21" s="10">
        <f t="shared" si="0"/>
        <v>220668.25</v>
      </c>
      <c r="O21" s="3" t="str">
        <f t="shared" si="1"/>
        <v>Yes</v>
      </c>
      <c r="P21" s="3" t="s">
        <v>255</v>
      </c>
      <c r="Q21" s="3" t="s">
        <v>361</v>
      </c>
    </row>
    <row r="22" spans="2:17" x14ac:dyDescent="0.25">
      <c r="B22" s="3" t="s">
        <v>60</v>
      </c>
      <c r="C22" s="3" t="s">
        <v>35</v>
      </c>
      <c r="D22" s="3" t="s">
        <v>442</v>
      </c>
      <c r="E22" s="3" t="s">
        <v>438</v>
      </c>
      <c r="F22" s="4">
        <v>8888908</v>
      </c>
      <c r="G22" s="3" t="s">
        <v>13</v>
      </c>
      <c r="H22" s="4">
        <v>340</v>
      </c>
      <c r="I22" s="5">
        <v>45311</v>
      </c>
      <c r="J22" s="3" t="s">
        <v>15</v>
      </c>
      <c r="K22" s="4">
        <v>108</v>
      </c>
      <c r="L22" s="10">
        <v>909157.25</v>
      </c>
      <c r="M22" s="11">
        <v>727321</v>
      </c>
      <c r="N22" s="10">
        <f t="shared" si="0"/>
        <v>181836.25</v>
      </c>
      <c r="O22" s="3" t="str">
        <f t="shared" si="1"/>
        <v>Yes</v>
      </c>
      <c r="P22" s="3" t="s">
        <v>256</v>
      </c>
      <c r="Q22" s="3" t="s">
        <v>362</v>
      </c>
    </row>
    <row r="23" spans="2:17" x14ac:dyDescent="0.25">
      <c r="B23" s="3" t="s">
        <v>61</v>
      </c>
      <c r="C23" s="3" t="s">
        <v>30</v>
      </c>
      <c r="D23" s="3" t="s">
        <v>441</v>
      </c>
      <c r="E23" s="3" t="s">
        <v>438</v>
      </c>
      <c r="F23" s="4">
        <v>8888909</v>
      </c>
      <c r="G23" s="3" t="s">
        <v>16</v>
      </c>
      <c r="H23" s="4">
        <v>341</v>
      </c>
      <c r="I23" s="5">
        <v>45312</v>
      </c>
      <c r="J23" s="3" t="s">
        <v>9</v>
      </c>
      <c r="K23" s="4">
        <v>109</v>
      </c>
      <c r="L23" s="10">
        <v>520771.25</v>
      </c>
      <c r="M23" s="11">
        <v>144751</v>
      </c>
      <c r="N23" s="10">
        <f t="shared" si="0"/>
        <v>376020.25</v>
      </c>
      <c r="O23" s="3" t="str">
        <f t="shared" si="1"/>
        <v>Yes</v>
      </c>
      <c r="P23" s="3" t="s">
        <v>257</v>
      </c>
      <c r="Q23" s="3" t="s">
        <v>363</v>
      </c>
    </row>
    <row r="24" spans="2:17" x14ac:dyDescent="0.25">
      <c r="B24" s="3" t="s">
        <v>62</v>
      </c>
      <c r="C24" s="3" t="s">
        <v>36</v>
      </c>
      <c r="D24" s="3" t="s">
        <v>443</v>
      </c>
      <c r="E24" s="3" t="s">
        <v>438</v>
      </c>
      <c r="F24" s="4">
        <v>8888910</v>
      </c>
      <c r="G24" s="3" t="s">
        <v>7</v>
      </c>
      <c r="H24" s="4">
        <v>342</v>
      </c>
      <c r="I24" s="5">
        <v>45313</v>
      </c>
      <c r="J24" s="3" t="s">
        <v>12</v>
      </c>
      <c r="K24" s="4">
        <v>110</v>
      </c>
      <c r="L24" s="10">
        <v>569318.75</v>
      </c>
      <c r="M24" s="11">
        <v>183589</v>
      </c>
      <c r="N24" s="10">
        <f t="shared" si="0"/>
        <v>385729.75</v>
      </c>
      <c r="O24" s="3" t="str">
        <f t="shared" si="1"/>
        <v>Yes</v>
      </c>
      <c r="P24" s="3" t="s">
        <v>428</v>
      </c>
      <c r="Q24" s="3" t="s">
        <v>364</v>
      </c>
    </row>
    <row r="25" spans="2:17" x14ac:dyDescent="0.25">
      <c r="B25" s="3" t="s">
        <v>63</v>
      </c>
      <c r="C25" s="3" t="s">
        <v>37</v>
      </c>
      <c r="D25" s="3" t="s">
        <v>440</v>
      </c>
      <c r="E25" s="3" t="s">
        <v>438</v>
      </c>
      <c r="F25" s="4">
        <v>8888911</v>
      </c>
      <c r="G25" s="3" t="s">
        <v>10</v>
      </c>
      <c r="H25" s="4">
        <v>343</v>
      </c>
      <c r="I25" s="5">
        <v>45314</v>
      </c>
      <c r="J25" s="3" t="s">
        <v>15</v>
      </c>
      <c r="K25" s="4">
        <v>111</v>
      </c>
      <c r="L25" s="10">
        <v>278033.75</v>
      </c>
      <c r="M25" s="11">
        <v>494293</v>
      </c>
      <c r="N25" s="10">
        <f t="shared" si="0"/>
        <v>-216259.25</v>
      </c>
      <c r="O25" s="3" t="str">
        <f t="shared" si="1"/>
        <v>No</v>
      </c>
      <c r="P25" s="3" t="s">
        <v>258</v>
      </c>
      <c r="Q25" s="3" t="s">
        <v>365</v>
      </c>
    </row>
    <row r="26" spans="2:17" x14ac:dyDescent="0.25">
      <c r="B26" s="3" t="s">
        <v>64</v>
      </c>
      <c r="C26" s="3" t="s">
        <v>38</v>
      </c>
      <c r="D26" s="3" t="s">
        <v>444</v>
      </c>
      <c r="E26" s="3" t="s">
        <v>438</v>
      </c>
      <c r="F26" s="4">
        <v>8888912</v>
      </c>
      <c r="G26" s="3" t="s">
        <v>13</v>
      </c>
      <c r="H26" s="4">
        <v>344</v>
      </c>
      <c r="I26" s="5">
        <v>45315</v>
      </c>
      <c r="J26" s="3" t="s">
        <v>20</v>
      </c>
      <c r="K26" s="4">
        <v>112</v>
      </c>
      <c r="L26" s="10">
        <v>326581.25</v>
      </c>
      <c r="M26" s="11">
        <v>533131</v>
      </c>
      <c r="N26" s="10">
        <f t="shared" si="0"/>
        <v>-206549.75</v>
      </c>
      <c r="O26" s="3" t="str">
        <f t="shared" si="1"/>
        <v>No</v>
      </c>
      <c r="P26" s="3" t="s">
        <v>259</v>
      </c>
      <c r="Q26" s="3" t="s">
        <v>366</v>
      </c>
    </row>
    <row r="27" spans="2:17" x14ac:dyDescent="0.25">
      <c r="B27" s="3" t="s">
        <v>116</v>
      </c>
      <c r="C27" s="8" t="s">
        <v>65</v>
      </c>
      <c r="D27" s="3" t="s">
        <v>439</v>
      </c>
      <c r="E27" s="3" t="s">
        <v>438</v>
      </c>
      <c r="F27" s="4">
        <v>8888913</v>
      </c>
      <c r="G27" s="3" t="s">
        <v>10</v>
      </c>
      <c r="H27" s="4">
        <v>345</v>
      </c>
      <c r="I27" s="5">
        <v>45316</v>
      </c>
      <c r="J27" s="3" t="s">
        <v>15</v>
      </c>
      <c r="K27" s="4">
        <v>113</v>
      </c>
      <c r="L27" s="10">
        <v>569318.75</v>
      </c>
      <c r="M27" s="11">
        <v>727321</v>
      </c>
      <c r="N27" s="10">
        <f t="shared" si="0"/>
        <v>-158002.25</v>
      </c>
      <c r="O27" s="3" t="str">
        <f t="shared" si="1"/>
        <v>No</v>
      </c>
      <c r="P27" s="3" t="s">
        <v>260</v>
      </c>
      <c r="Q27" s="3" t="s">
        <v>367</v>
      </c>
    </row>
    <row r="28" spans="2:17" x14ac:dyDescent="0.25">
      <c r="B28" s="3" t="s">
        <v>117</v>
      </c>
      <c r="C28" s="8" t="s">
        <v>66</v>
      </c>
      <c r="D28" s="3" t="s">
        <v>440</v>
      </c>
      <c r="E28" s="3" t="s">
        <v>438</v>
      </c>
      <c r="F28" s="4">
        <v>8888914</v>
      </c>
      <c r="G28" s="3" t="s">
        <v>13</v>
      </c>
      <c r="H28" s="4">
        <v>346</v>
      </c>
      <c r="I28" s="5">
        <v>45317</v>
      </c>
      <c r="J28" s="3" t="s">
        <v>18</v>
      </c>
      <c r="K28" s="4">
        <v>114</v>
      </c>
      <c r="L28" s="10">
        <v>812056.25</v>
      </c>
      <c r="M28" s="11">
        <v>921511</v>
      </c>
      <c r="N28" s="10">
        <f t="shared" si="0"/>
        <v>-109454.75</v>
      </c>
      <c r="O28" s="3" t="str">
        <f t="shared" si="1"/>
        <v>No</v>
      </c>
      <c r="P28" s="3" t="s">
        <v>261</v>
      </c>
      <c r="Q28" s="3" t="s">
        <v>368</v>
      </c>
    </row>
    <row r="29" spans="2:17" x14ac:dyDescent="0.25">
      <c r="B29" s="3" t="s">
        <v>118</v>
      </c>
      <c r="C29" s="8" t="s">
        <v>67</v>
      </c>
      <c r="D29" s="3" t="s">
        <v>441</v>
      </c>
      <c r="E29" s="3" t="s">
        <v>438</v>
      </c>
      <c r="F29" s="4">
        <v>8888915</v>
      </c>
      <c r="G29" s="3" t="s">
        <v>16</v>
      </c>
      <c r="H29" s="4">
        <v>347</v>
      </c>
      <c r="I29" s="5">
        <v>45318</v>
      </c>
      <c r="J29" s="3" t="s">
        <v>20</v>
      </c>
      <c r="K29" s="4">
        <v>115</v>
      </c>
      <c r="L29" s="10">
        <v>1054793.75</v>
      </c>
      <c r="M29" s="11">
        <v>1115701</v>
      </c>
      <c r="N29" s="10">
        <f t="shared" si="0"/>
        <v>-60907.25</v>
      </c>
      <c r="O29" s="3" t="str">
        <f t="shared" si="1"/>
        <v>No</v>
      </c>
      <c r="P29" s="3" t="s">
        <v>262</v>
      </c>
      <c r="Q29" s="3" t="s">
        <v>369</v>
      </c>
    </row>
    <row r="30" spans="2:17" x14ac:dyDescent="0.25">
      <c r="B30" s="3" t="s">
        <v>119</v>
      </c>
      <c r="C30" s="8" t="s">
        <v>114</v>
      </c>
      <c r="D30" s="3" t="s">
        <v>442</v>
      </c>
      <c r="E30" s="3" t="s">
        <v>438</v>
      </c>
      <c r="F30" s="4">
        <v>8888916</v>
      </c>
      <c r="G30" s="3" t="s">
        <v>7</v>
      </c>
      <c r="H30" s="4">
        <v>348</v>
      </c>
      <c r="I30" s="5">
        <v>45319</v>
      </c>
      <c r="J30" s="3" t="s">
        <v>22</v>
      </c>
      <c r="K30" s="4">
        <v>116</v>
      </c>
      <c r="L30" s="10">
        <v>1297531.25</v>
      </c>
      <c r="M30" s="11">
        <v>1309891</v>
      </c>
      <c r="N30" s="10">
        <f t="shared" si="0"/>
        <v>-12359.75</v>
      </c>
      <c r="O30" s="3" t="str">
        <f t="shared" si="1"/>
        <v>No</v>
      </c>
      <c r="P30" s="3" t="s">
        <v>263</v>
      </c>
      <c r="Q30" s="3" t="s">
        <v>370</v>
      </c>
    </row>
    <row r="31" spans="2:17" x14ac:dyDescent="0.25">
      <c r="B31" s="3" t="s">
        <v>120</v>
      </c>
      <c r="C31" s="8" t="s">
        <v>68</v>
      </c>
      <c r="D31" s="3" t="s">
        <v>441</v>
      </c>
      <c r="E31" s="3" t="s">
        <v>438</v>
      </c>
      <c r="F31" s="4">
        <v>8888917</v>
      </c>
      <c r="G31" s="3" t="s">
        <v>10</v>
      </c>
      <c r="H31" s="4">
        <v>349</v>
      </c>
      <c r="I31" s="5">
        <v>45320</v>
      </c>
      <c r="J31" s="3" t="s">
        <v>9</v>
      </c>
      <c r="K31" s="4">
        <v>117</v>
      </c>
      <c r="L31" s="10">
        <v>1540268.75</v>
      </c>
      <c r="M31" s="11">
        <v>1504081</v>
      </c>
      <c r="N31" s="10">
        <f t="shared" si="0"/>
        <v>36187.75</v>
      </c>
      <c r="O31" s="3" t="str">
        <f t="shared" si="1"/>
        <v>Yes</v>
      </c>
      <c r="P31" s="3" t="s">
        <v>264</v>
      </c>
      <c r="Q31" s="3" t="s">
        <v>371</v>
      </c>
    </row>
    <row r="32" spans="2:17" x14ac:dyDescent="0.25">
      <c r="B32" s="3" t="s">
        <v>121</v>
      </c>
      <c r="C32" s="8" t="s">
        <v>69</v>
      </c>
      <c r="D32" s="3" t="s">
        <v>443</v>
      </c>
      <c r="E32" s="3" t="s">
        <v>438</v>
      </c>
      <c r="F32" s="4">
        <v>8888918</v>
      </c>
      <c r="G32" s="3" t="s">
        <v>7</v>
      </c>
      <c r="H32" s="4">
        <v>350</v>
      </c>
      <c r="I32" s="5">
        <v>45321</v>
      </c>
      <c r="J32" s="3" t="s">
        <v>15</v>
      </c>
      <c r="K32" s="4">
        <v>118</v>
      </c>
      <c r="L32" s="10">
        <v>1783006.25</v>
      </c>
      <c r="M32" s="11">
        <v>1698271</v>
      </c>
      <c r="N32" s="10">
        <f t="shared" si="0"/>
        <v>84735.25</v>
      </c>
      <c r="O32" s="3" t="str">
        <f t="shared" si="1"/>
        <v>Yes</v>
      </c>
      <c r="P32" s="3" t="s">
        <v>265</v>
      </c>
      <c r="Q32" s="3" t="s">
        <v>372</v>
      </c>
    </row>
    <row r="33" spans="2:17" x14ac:dyDescent="0.25">
      <c r="B33" s="3" t="s">
        <v>122</v>
      </c>
      <c r="C33" s="8" t="s">
        <v>70</v>
      </c>
      <c r="D33" s="3" t="s">
        <v>440</v>
      </c>
      <c r="E33" s="3" t="s">
        <v>438</v>
      </c>
      <c r="F33" s="4">
        <v>8888919</v>
      </c>
      <c r="G33" s="3" t="s">
        <v>10</v>
      </c>
      <c r="H33" s="4">
        <v>351</v>
      </c>
      <c r="I33" s="5">
        <v>45322</v>
      </c>
      <c r="J33" s="3" t="s">
        <v>9</v>
      </c>
      <c r="K33" s="4">
        <v>119</v>
      </c>
      <c r="L33" s="10">
        <v>2025743.75</v>
      </c>
      <c r="M33" s="11">
        <v>1892461</v>
      </c>
      <c r="N33" s="10">
        <f t="shared" si="0"/>
        <v>133282.75</v>
      </c>
      <c r="O33" s="3" t="str">
        <f t="shared" si="1"/>
        <v>Yes</v>
      </c>
      <c r="P33" s="3" t="s">
        <v>266</v>
      </c>
      <c r="Q33" s="3" t="s">
        <v>373</v>
      </c>
    </row>
    <row r="34" spans="2:17" x14ac:dyDescent="0.25">
      <c r="B34" s="3" t="s">
        <v>123</v>
      </c>
      <c r="C34" s="8" t="s">
        <v>115</v>
      </c>
      <c r="D34" s="3" t="s">
        <v>444</v>
      </c>
      <c r="E34" s="3" t="s">
        <v>438</v>
      </c>
      <c r="F34" s="4">
        <v>8888920</v>
      </c>
      <c r="G34" s="3" t="s">
        <v>13</v>
      </c>
      <c r="H34" s="4">
        <v>352</v>
      </c>
      <c r="I34" s="5">
        <v>45323</v>
      </c>
      <c r="J34" s="3" t="s">
        <v>12</v>
      </c>
      <c r="K34" s="4">
        <v>120</v>
      </c>
      <c r="L34" s="10">
        <v>2268481.25</v>
      </c>
      <c r="M34" s="11">
        <v>2086651</v>
      </c>
      <c r="N34" s="10">
        <f t="shared" si="0"/>
        <v>181830.25</v>
      </c>
      <c r="O34" s="3" t="str">
        <f t="shared" si="1"/>
        <v>Yes</v>
      </c>
      <c r="P34" s="3" t="s">
        <v>267</v>
      </c>
      <c r="Q34" s="3" t="s">
        <v>374</v>
      </c>
    </row>
    <row r="35" spans="2:17" x14ac:dyDescent="0.25">
      <c r="B35" s="3" t="s">
        <v>124</v>
      </c>
      <c r="C35" s="8" t="s">
        <v>71</v>
      </c>
      <c r="D35" s="3" t="s">
        <v>439</v>
      </c>
      <c r="E35" s="3" t="s">
        <v>438</v>
      </c>
      <c r="F35" s="4">
        <v>8888921</v>
      </c>
      <c r="G35" s="3" t="s">
        <v>16</v>
      </c>
      <c r="H35" s="4">
        <v>353</v>
      </c>
      <c r="I35" s="5">
        <v>45324</v>
      </c>
      <c r="J35" s="3" t="s">
        <v>15</v>
      </c>
      <c r="K35" s="4">
        <v>121</v>
      </c>
      <c r="L35" s="10">
        <v>2511218.75</v>
      </c>
      <c r="M35" s="11">
        <v>2280841</v>
      </c>
      <c r="N35" s="10">
        <f t="shared" si="0"/>
        <v>230377.75</v>
      </c>
      <c r="O35" s="3" t="str">
        <f t="shared" si="1"/>
        <v>Yes</v>
      </c>
      <c r="P35" s="3" t="s">
        <v>268</v>
      </c>
      <c r="Q35" s="3" t="s">
        <v>375</v>
      </c>
    </row>
    <row r="36" spans="2:17" x14ac:dyDescent="0.25">
      <c r="B36" s="3" t="s">
        <v>125</v>
      </c>
      <c r="C36" s="8" t="s">
        <v>112</v>
      </c>
      <c r="D36" s="3" t="s">
        <v>440</v>
      </c>
      <c r="E36" s="3" t="s">
        <v>438</v>
      </c>
      <c r="F36" s="4">
        <v>8888922</v>
      </c>
      <c r="G36" s="3" t="s">
        <v>7</v>
      </c>
      <c r="H36" s="4">
        <v>354</v>
      </c>
      <c r="I36" s="5">
        <v>45325</v>
      </c>
      <c r="J36" s="3" t="s">
        <v>20</v>
      </c>
      <c r="K36" s="4">
        <v>122</v>
      </c>
      <c r="L36" s="10">
        <v>2753956.25</v>
      </c>
      <c r="M36" s="11">
        <v>2475031</v>
      </c>
      <c r="N36" s="10">
        <f t="shared" si="0"/>
        <v>278925.25</v>
      </c>
      <c r="O36" s="3" t="str">
        <f t="shared" si="1"/>
        <v>Yes</v>
      </c>
      <c r="P36" s="3" t="s">
        <v>269</v>
      </c>
      <c r="Q36" s="3" t="s">
        <v>376</v>
      </c>
    </row>
    <row r="37" spans="2:17" x14ac:dyDescent="0.25">
      <c r="B37" s="3" t="s">
        <v>126</v>
      </c>
      <c r="C37" s="8" t="s">
        <v>72</v>
      </c>
      <c r="D37" s="3" t="s">
        <v>441</v>
      </c>
      <c r="E37" s="3" t="s">
        <v>438</v>
      </c>
      <c r="F37" s="4">
        <v>8888923</v>
      </c>
      <c r="G37" s="3" t="s">
        <v>10</v>
      </c>
      <c r="H37" s="4">
        <v>355</v>
      </c>
      <c r="I37" s="5">
        <v>45326</v>
      </c>
      <c r="J37" s="3" t="s">
        <v>15</v>
      </c>
      <c r="K37" s="4">
        <v>123</v>
      </c>
      <c r="L37" s="10">
        <v>2996693.75</v>
      </c>
      <c r="M37" s="11">
        <v>2669221</v>
      </c>
      <c r="N37" s="10">
        <f t="shared" si="0"/>
        <v>327472.75</v>
      </c>
      <c r="O37" s="3" t="str">
        <f t="shared" si="1"/>
        <v>Yes</v>
      </c>
      <c r="P37" s="3" t="s">
        <v>270</v>
      </c>
      <c r="Q37" s="3" t="s">
        <v>377</v>
      </c>
    </row>
    <row r="38" spans="2:17" x14ac:dyDescent="0.25">
      <c r="B38" s="3" t="s">
        <v>127</v>
      </c>
      <c r="C38" s="8" t="s">
        <v>73</v>
      </c>
      <c r="D38" s="3" t="s">
        <v>442</v>
      </c>
      <c r="E38" s="3" t="s">
        <v>438</v>
      </c>
      <c r="F38" s="4">
        <v>8888924</v>
      </c>
      <c r="G38" s="3" t="s">
        <v>13</v>
      </c>
      <c r="H38" s="4">
        <v>356</v>
      </c>
      <c r="I38" s="5">
        <v>45327</v>
      </c>
      <c r="J38" s="3" t="s">
        <v>18</v>
      </c>
      <c r="K38" s="4">
        <v>124</v>
      </c>
      <c r="L38" s="10">
        <v>323943</v>
      </c>
      <c r="M38" s="11">
        <v>2863411</v>
      </c>
      <c r="N38" s="10">
        <f t="shared" si="0"/>
        <v>-2539468</v>
      </c>
      <c r="O38" s="3" t="str">
        <f t="shared" si="1"/>
        <v>No</v>
      </c>
      <c r="P38" s="3" t="s">
        <v>271</v>
      </c>
      <c r="Q38" s="3" t="s">
        <v>378</v>
      </c>
    </row>
    <row r="39" spans="2:17" x14ac:dyDescent="0.25">
      <c r="B39" s="3" t="s">
        <v>128</v>
      </c>
      <c r="C39" s="8" t="s">
        <v>113</v>
      </c>
      <c r="D39" s="3" t="s">
        <v>441</v>
      </c>
      <c r="E39" s="3" t="s">
        <v>438</v>
      </c>
      <c r="F39" s="4">
        <v>8888925</v>
      </c>
      <c r="G39" s="3" t="s">
        <v>10</v>
      </c>
      <c r="H39" s="4">
        <v>357</v>
      </c>
      <c r="I39" s="5">
        <v>45328</v>
      </c>
      <c r="J39" s="3" t="s">
        <v>20</v>
      </c>
      <c r="K39" s="4">
        <v>125</v>
      </c>
      <c r="L39" s="10">
        <v>3482168.75</v>
      </c>
      <c r="M39" s="11">
        <v>3057601</v>
      </c>
      <c r="N39" s="10">
        <f t="shared" si="0"/>
        <v>424567.75</v>
      </c>
      <c r="O39" s="3" t="str">
        <f t="shared" si="1"/>
        <v>Yes</v>
      </c>
      <c r="P39" s="3" t="s">
        <v>272</v>
      </c>
      <c r="Q39" s="3" t="s">
        <v>379</v>
      </c>
    </row>
    <row r="40" spans="2:17" x14ac:dyDescent="0.25">
      <c r="B40" s="3" t="s">
        <v>129</v>
      </c>
      <c r="C40" s="8" t="s">
        <v>74</v>
      </c>
      <c r="D40" s="3" t="s">
        <v>443</v>
      </c>
      <c r="E40" s="3" t="s">
        <v>438</v>
      </c>
      <c r="F40" s="4">
        <v>8888926</v>
      </c>
      <c r="G40" s="3" t="s">
        <v>13</v>
      </c>
      <c r="H40" s="4">
        <v>358</v>
      </c>
      <c r="I40" s="5">
        <v>45329</v>
      </c>
      <c r="J40" s="3" t="s">
        <v>22</v>
      </c>
      <c r="K40" s="4">
        <v>126</v>
      </c>
      <c r="L40" s="10">
        <v>3724906.25</v>
      </c>
      <c r="M40" s="11">
        <v>3251791</v>
      </c>
      <c r="N40" s="10">
        <f t="shared" si="0"/>
        <v>473115.25</v>
      </c>
      <c r="O40" s="3" t="str">
        <f t="shared" si="1"/>
        <v>Yes</v>
      </c>
      <c r="P40" s="3" t="s">
        <v>273</v>
      </c>
      <c r="Q40" s="3" t="s">
        <v>380</v>
      </c>
    </row>
    <row r="41" spans="2:17" x14ac:dyDescent="0.25">
      <c r="B41" s="3" t="s">
        <v>130</v>
      </c>
      <c r="C41" s="8" t="s">
        <v>111</v>
      </c>
      <c r="D41" s="3" t="s">
        <v>440</v>
      </c>
      <c r="E41" s="3" t="s">
        <v>438</v>
      </c>
      <c r="F41" s="4">
        <v>8888927</v>
      </c>
      <c r="G41" s="3" t="s">
        <v>16</v>
      </c>
      <c r="H41" s="4">
        <v>359</v>
      </c>
      <c r="I41" s="5">
        <v>45330</v>
      </c>
      <c r="J41" s="3" t="s">
        <v>9</v>
      </c>
      <c r="K41" s="4">
        <v>127</v>
      </c>
      <c r="L41" s="10">
        <v>3967643.75</v>
      </c>
      <c r="M41" s="11">
        <v>3445981</v>
      </c>
      <c r="N41" s="10">
        <f t="shared" si="0"/>
        <v>521662.75</v>
      </c>
      <c r="O41" s="3" t="str">
        <f t="shared" si="1"/>
        <v>Yes</v>
      </c>
      <c r="P41" s="3" t="s">
        <v>274</v>
      </c>
      <c r="Q41" s="3" t="s">
        <v>433</v>
      </c>
    </row>
    <row r="42" spans="2:17" x14ac:dyDescent="0.25">
      <c r="B42" s="3" t="s">
        <v>131</v>
      </c>
      <c r="C42" s="8" t="s">
        <v>75</v>
      </c>
      <c r="D42" s="3" t="s">
        <v>444</v>
      </c>
      <c r="E42" s="3" t="s">
        <v>438</v>
      </c>
      <c r="F42" s="4">
        <v>8888928</v>
      </c>
      <c r="G42" s="3" t="s">
        <v>7</v>
      </c>
      <c r="H42" s="4">
        <v>360</v>
      </c>
      <c r="I42" s="5">
        <v>45331</v>
      </c>
      <c r="J42" s="3" t="s">
        <v>15</v>
      </c>
      <c r="K42" s="4">
        <v>128</v>
      </c>
      <c r="L42" s="10">
        <v>4210381.25</v>
      </c>
      <c r="M42" s="11">
        <v>3640171</v>
      </c>
      <c r="N42" s="10">
        <f t="shared" si="0"/>
        <v>570210.25</v>
      </c>
      <c r="O42" s="3" t="str">
        <f t="shared" si="1"/>
        <v>Yes</v>
      </c>
      <c r="P42" s="3" t="s">
        <v>430</v>
      </c>
      <c r="Q42" s="3" t="s">
        <v>381</v>
      </c>
    </row>
    <row r="43" spans="2:17" x14ac:dyDescent="0.25">
      <c r="B43" s="3" t="s">
        <v>132</v>
      </c>
      <c r="C43" s="8" t="s">
        <v>76</v>
      </c>
      <c r="D43" s="3" t="s">
        <v>439</v>
      </c>
      <c r="E43" s="3" t="s">
        <v>438</v>
      </c>
      <c r="F43" s="4">
        <v>8888929</v>
      </c>
      <c r="G43" s="3" t="s">
        <v>10</v>
      </c>
      <c r="H43" s="4">
        <v>361</v>
      </c>
      <c r="I43" s="5">
        <v>45332</v>
      </c>
      <c r="J43" s="3" t="s">
        <v>9</v>
      </c>
      <c r="K43" s="4">
        <v>129</v>
      </c>
      <c r="L43" s="10">
        <v>4453118.75</v>
      </c>
      <c r="M43" s="11">
        <v>3834361</v>
      </c>
      <c r="N43" s="10">
        <f t="shared" si="0"/>
        <v>618757.75</v>
      </c>
      <c r="O43" s="3" t="str">
        <f t="shared" si="1"/>
        <v>Yes</v>
      </c>
      <c r="P43" s="3" t="s">
        <v>275</v>
      </c>
      <c r="Q43" s="3" t="s">
        <v>382</v>
      </c>
    </row>
    <row r="44" spans="2:17" x14ac:dyDescent="0.25">
      <c r="B44" s="3" t="s">
        <v>133</v>
      </c>
      <c r="C44" s="8" t="s">
        <v>77</v>
      </c>
      <c r="D44" s="3" t="s">
        <v>440</v>
      </c>
      <c r="E44" s="3" t="s">
        <v>438</v>
      </c>
      <c r="F44" s="4">
        <v>8888930</v>
      </c>
      <c r="G44" s="3" t="s">
        <v>7</v>
      </c>
      <c r="H44" s="4">
        <v>362</v>
      </c>
      <c r="I44" s="5">
        <v>45333</v>
      </c>
      <c r="J44" s="3" t="s">
        <v>12</v>
      </c>
      <c r="K44" s="4">
        <v>130</v>
      </c>
      <c r="L44" s="10">
        <v>4695856.25</v>
      </c>
      <c r="M44" s="11">
        <v>4028551</v>
      </c>
      <c r="N44" s="10">
        <f t="shared" si="0"/>
        <v>667305.25</v>
      </c>
      <c r="O44" s="3" t="str">
        <f t="shared" si="1"/>
        <v>Yes</v>
      </c>
      <c r="P44" s="3" t="s">
        <v>276</v>
      </c>
      <c r="Q44" s="3" t="s">
        <v>383</v>
      </c>
    </row>
    <row r="45" spans="2:17" x14ac:dyDescent="0.25">
      <c r="B45" s="3" t="s">
        <v>134</v>
      </c>
      <c r="C45" s="8" t="s">
        <v>97</v>
      </c>
      <c r="D45" s="3" t="s">
        <v>441</v>
      </c>
      <c r="E45" s="3" t="s">
        <v>438</v>
      </c>
      <c r="F45" s="4">
        <v>8888931</v>
      </c>
      <c r="G45" s="3" t="s">
        <v>10</v>
      </c>
      <c r="H45" s="4">
        <v>363</v>
      </c>
      <c r="I45" s="5">
        <v>45334</v>
      </c>
      <c r="J45" s="3" t="s">
        <v>15</v>
      </c>
      <c r="K45" s="4">
        <v>131</v>
      </c>
      <c r="L45" s="10">
        <v>493859</v>
      </c>
      <c r="M45" s="11">
        <v>4222741</v>
      </c>
      <c r="N45" s="10">
        <f t="shared" si="0"/>
        <v>-3728882</v>
      </c>
      <c r="O45" s="3" t="str">
        <f t="shared" si="1"/>
        <v>No</v>
      </c>
      <c r="P45" s="3" t="s">
        <v>277</v>
      </c>
      <c r="Q45" s="3" t="s">
        <v>384</v>
      </c>
    </row>
    <row r="46" spans="2:17" x14ac:dyDescent="0.25">
      <c r="B46" s="3" t="s">
        <v>135</v>
      </c>
      <c r="C46" s="8" t="s">
        <v>102</v>
      </c>
      <c r="D46" s="3" t="s">
        <v>442</v>
      </c>
      <c r="E46" s="3" t="s">
        <v>438</v>
      </c>
      <c r="F46" s="4">
        <v>8888932</v>
      </c>
      <c r="G46" s="3" t="s">
        <v>13</v>
      </c>
      <c r="H46" s="4">
        <v>364</v>
      </c>
      <c r="I46" s="5">
        <v>45335</v>
      </c>
      <c r="J46" s="3" t="s">
        <v>20</v>
      </c>
      <c r="K46" s="4">
        <v>132</v>
      </c>
      <c r="L46" s="10">
        <v>518133</v>
      </c>
      <c r="M46" s="11">
        <v>4416931</v>
      </c>
      <c r="N46" s="10">
        <f t="shared" si="0"/>
        <v>-3898798</v>
      </c>
      <c r="O46" s="3" t="str">
        <f t="shared" si="1"/>
        <v>No</v>
      </c>
      <c r="P46" s="3" t="s">
        <v>278</v>
      </c>
      <c r="Q46" s="3" t="s">
        <v>385</v>
      </c>
    </row>
    <row r="47" spans="2:17" x14ac:dyDescent="0.25">
      <c r="B47" s="3" t="s">
        <v>136</v>
      </c>
      <c r="C47" s="8" t="s">
        <v>103</v>
      </c>
      <c r="D47" s="3" t="s">
        <v>441</v>
      </c>
      <c r="E47" s="3" t="s">
        <v>438</v>
      </c>
      <c r="F47" s="4">
        <v>8888933</v>
      </c>
      <c r="G47" s="3" t="s">
        <v>16</v>
      </c>
      <c r="H47" s="4">
        <v>365</v>
      </c>
      <c r="I47" s="5">
        <v>45336</v>
      </c>
      <c r="J47" s="3" t="s">
        <v>15</v>
      </c>
      <c r="K47" s="4">
        <v>133</v>
      </c>
      <c r="L47" s="10">
        <v>5424068</v>
      </c>
      <c r="M47" s="11">
        <v>4611121</v>
      </c>
      <c r="N47" s="10">
        <f t="shared" si="0"/>
        <v>812947</v>
      </c>
      <c r="O47" s="3" t="str">
        <f t="shared" si="1"/>
        <v>Yes</v>
      </c>
      <c r="P47" s="3" t="s">
        <v>279</v>
      </c>
      <c r="Q47" s="3" t="s">
        <v>386</v>
      </c>
    </row>
    <row r="48" spans="2:17" x14ac:dyDescent="0.25">
      <c r="B48" s="3" t="s">
        <v>137</v>
      </c>
      <c r="C48" s="8" t="s">
        <v>78</v>
      </c>
      <c r="D48" s="3" t="s">
        <v>443</v>
      </c>
      <c r="E48" s="3" t="s">
        <v>438</v>
      </c>
      <c r="F48" s="4">
        <v>8888934</v>
      </c>
      <c r="G48" s="3" t="s">
        <v>7</v>
      </c>
      <c r="H48" s="4">
        <v>366</v>
      </c>
      <c r="I48" s="5">
        <v>45337</v>
      </c>
      <c r="J48" s="3" t="s">
        <v>18</v>
      </c>
      <c r="K48" s="4">
        <v>134</v>
      </c>
      <c r="L48" s="10">
        <v>5666806.25</v>
      </c>
      <c r="M48" s="11">
        <v>4805311</v>
      </c>
      <c r="N48" s="10">
        <f t="shared" si="0"/>
        <v>861495.25</v>
      </c>
      <c r="O48" s="3" t="str">
        <f t="shared" si="1"/>
        <v>Yes</v>
      </c>
      <c r="P48" s="3" t="s">
        <v>280</v>
      </c>
      <c r="Q48" s="3" t="s">
        <v>387</v>
      </c>
    </row>
    <row r="49" spans="2:17" x14ac:dyDescent="0.25">
      <c r="B49" s="3" t="s">
        <v>138</v>
      </c>
      <c r="C49" s="8" t="s">
        <v>79</v>
      </c>
      <c r="D49" s="3" t="s">
        <v>440</v>
      </c>
      <c r="E49" s="3" t="s">
        <v>438</v>
      </c>
      <c r="F49" s="4">
        <v>8888935</v>
      </c>
      <c r="G49" s="3" t="s">
        <v>10</v>
      </c>
      <c r="H49" s="4">
        <v>367</v>
      </c>
      <c r="I49" s="5">
        <v>45338</v>
      </c>
      <c r="J49" s="3" t="s">
        <v>20</v>
      </c>
      <c r="K49" s="4">
        <v>135</v>
      </c>
      <c r="L49" s="10">
        <v>5909543.75</v>
      </c>
      <c r="M49" s="11">
        <v>4999501</v>
      </c>
      <c r="N49" s="10">
        <f t="shared" si="0"/>
        <v>910042.75</v>
      </c>
      <c r="O49" s="3" t="str">
        <f t="shared" si="1"/>
        <v>Yes</v>
      </c>
      <c r="P49" s="3" t="s">
        <v>281</v>
      </c>
      <c r="Q49" s="3" t="s">
        <v>388</v>
      </c>
    </row>
    <row r="50" spans="2:17" x14ac:dyDescent="0.25">
      <c r="B50" s="3" t="s">
        <v>139</v>
      </c>
      <c r="C50" s="8" t="s">
        <v>101</v>
      </c>
      <c r="D50" s="3" t="s">
        <v>444</v>
      </c>
      <c r="E50" s="3" t="s">
        <v>438</v>
      </c>
      <c r="F50" s="4">
        <v>8888936</v>
      </c>
      <c r="G50" s="3" t="s">
        <v>13</v>
      </c>
      <c r="H50" s="4">
        <v>368</v>
      </c>
      <c r="I50" s="5">
        <v>45339</v>
      </c>
      <c r="J50" s="3" t="s">
        <v>22</v>
      </c>
      <c r="K50" s="4">
        <v>136</v>
      </c>
      <c r="L50" s="10">
        <v>6152281.25</v>
      </c>
      <c r="M50" s="11">
        <v>5193691</v>
      </c>
      <c r="N50" s="10">
        <f t="shared" si="0"/>
        <v>958590.25</v>
      </c>
      <c r="O50" s="3" t="str">
        <f t="shared" si="1"/>
        <v>Yes</v>
      </c>
      <c r="P50" s="3" t="s">
        <v>282</v>
      </c>
      <c r="Q50" s="3" t="s">
        <v>389</v>
      </c>
    </row>
    <row r="51" spans="2:17" x14ac:dyDescent="0.25">
      <c r="B51" s="3" t="s">
        <v>140</v>
      </c>
      <c r="C51" s="8" t="s">
        <v>80</v>
      </c>
      <c r="D51" s="3" t="s">
        <v>439</v>
      </c>
      <c r="E51" s="3" t="s">
        <v>438</v>
      </c>
      <c r="F51" s="4">
        <v>8888937</v>
      </c>
      <c r="G51" s="3" t="s">
        <v>10</v>
      </c>
      <c r="H51" s="4">
        <v>369</v>
      </c>
      <c r="I51" s="5">
        <v>45340</v>
      </c>
      <c r="J51" s="3" t="s">
        <v>9</v>
      </c>
      <c r="K51" s="4">
        <v>137</v>
      </c>
      <c r="L51" s="10">
        <v>6395018.75</v>
      </c>
      <c r="M51" s="11">
        <v>5387881</v>
      </c>
      <c r="N51" s="10">
        <f t="shared" si="0"/>
        <v>1007137.75</v>
      </c>
      <c r="O51" s="3" t="str">
        <f t="shared" si="1"/>
        <v>Yes</v>
      </c>
      <c r="P51" s="3" t="s">
        <v>283</v>
      </c>
      <c r="Q51" s="3" t="s">
        <v>390</v>
      </c>
    </row>
    <row r="52" spans="2:17" x14ac:dyDescent="0.25">
      <c r="B52" s="3" t="s">
        <v>141</v>
      </c>
      <c r="C52" s="8" t="s">
        <v>81</v>
      </c>
      <c r="D52" s="3" t="s">
        <v>440</v>
      </c>
      <c r="E52" s="3" t="s">
        <v>438</v>
      </c>
      <c r="F52" s="4">
        <v>8888938</v>
      </c>
      <c r="G52" s="3" t="s">
        <v>13</v>
      </c>
      <c r="H52" s="4">
        <v>370</v>
      </c>
      <c r="I52" s="5">
        <v>45341</v>
      </c>
      <c r="J52" s="3" t="s">
        <v>15</v>
      </c>
      <c r="K52" s="4">
        <v>138</v>
      </c>
      <c r="L52" s="10">
        <v>6637756.25</v>
      </c>
      <c r="M52" s="11">
        <v>5582071</v>
      </c>
      <c r="N52" s="10">
        <f t="shared" si="0"/>
        <v>1055685.25</v>
      </c>
      <c r="O52" s="3" t="str">
        <f t="shared" si="1"/>
        <v>Yes</v>
      </c>
      <c r="P52" s="3" t="s">
        <v>284</v>
      </c>
      <c r="Q52" s="3" t="s">
        <v>391</v>
      </c>
    </row>
    <row r="53" spans="2:17" x14ac:dyDescent="0.25">
      <c r="B53" s="3" t="s">
        <v>142</v>
      </c>
      <c r="C53" s="8" t="s">
        <v>82</v>
      </c>
      <c r="D53" s="3" t="s">
        <v>441</v>
      </c>
      <c r="E53" s="3" t="s">
        <v>438</v>
      </c>
      <c r="F53" s="4">
        <v>8888939</v>
      </c>
      <c r="G53" s="3" t="s">
        <v>16</v>
      </c>
      <c r="H53" s="4">
        <v>371</v>
      </c>
      <c r="I53" s="5">
        <v>45342</v>
      </c>
      <c r="J53" s="3" t="s">
        <v>9</v>
      </c>
      <c r="K53" s="4">
        <v>139</v>
      </c>
      <c r="L53" s="10">
        <v>6880493.75</v>
      </c>
      <c r="M53" s="11">
        <v>5776261</v>
      </c>
      <c r="N53" s="10">
        <f t="shared" si="0"/>
        <v>1104232.75</v>
      </c>
      <c r="O53" s="3" t="str">
        <f t="shared" si="1"/>
        <v>Yes</v>
      </c>
      <c r="P53" s="3" t="s">
        <v>285</v>
      </c>
      <c r="Q53" s="3" t="s">
        <v>392</v>
      </c>
    </row>
    <row r="54" spans="2:17" x14ac:dyDescent="0.25">
      <c r="B54" s="3" t="s">
        <v>143</v>
      </c>
      <c r="C54" s="8" t="s">
        <v>83</v>
      </c>
      <c r="D54" s="3" t="s">
        <v>442</v>
      </c>
      <c r="E54" s="3" t="s">
        <v>438</v>
      </c>
      <c r="F54" s="4">
        <v>8888940</v>
      </c>
      <c r="G54" s="3" t="s">
        <v>7</v>
      </c>
      <c r="H54" s="4">
        <v>372</v>
      </c>
      <c r="I54" s="5">
        <v>45343</v>
      </c>
      <c r="J54" s="3" t="s">
        <v>12</v>
      </c>
      <c r="K54" s="4">
        <v>140</v>
      </c>
      <c r="L54" s="10">
        <v>7123231.25</v>
      </c>
      <c r="M54" s="11">
        <v>5970451</v>
      </c>
      <c r="N54" s="10">
        <f t="shared" si="0"/>
        <v>1152780.25</v>
      </c>
      <c r="O54" s="3" t="str">
        <f t="shared" si="1"/>
        <v>Yes</v>
      </c>
      <c r="P54" s="3" t="s">
        <v>286</v>
      </c>
      <c r="Q54" s="3" t="s">
        <v>393</v>
      </c>
    </row>
    <row r="55" spans="2:17" x14ac:dyDescent="0.25">
      <c r="B55" s="3" t="s">
        <v>144</v>
      </c>
      <c r="C55" s="8" t="s">
        <v>109</v>
      </c>
      <c r="D55" s="3" t="s">
        <v>441</v>
      </c>
      <c r="E55" s="3" t="s">
        <v>438</v>
      </c>
      <c r="F55" s="4">
        <v>8888941</v>
      </c>
      <c r="G55" s="3" t="s">
        <v>10</v>
      </c>
      <c r="H55" s="4">
        <v>373</v>
      </c>
      <c r="I55" s="5">
        <v>45344</v>
      </c>
      <c r="J55" s="3" t="s">
        <v>15</v>
      </c>
      <c r="K55" s="4">
        <v>141</v>
      </c>
      <c r="L55" s="10">
        <v>7365968.75</v>
      </c>
      <c r="M55" s="11">
        <v>6164641</v>
      </c>
      <c r="N55" s="10">
        <f t="shared" si="0"/>
        <v>1201327.75</v>
      </c>
      <c r="O55" s="3" t="str">
        <f t="shared" si="1"/>
        <v>Yes</v>
      </c>
      <c r="P55" s="3" t="s">
        <v>287</v>
      </c>
      <c r="Q55" s="3" t="s">
        <v>394</v>
      </c>
    </row>
    <row r="56" spans="2:17" x14ac:dyDescent="0.25">
      <c r="B56" s="3" t="s">
        <v>145</v>
      </c>
      <c r="C56" s="8" t="s">
        <v>84</v>
      </c>
      <c r="D56" s="3" t="s">
        <v>443</v>
      </c>
      <c r="E56" s="3" t="s">
        <v>438</v>
      </c>
      <c r="F56" s="4">
        <v>8888942</v>
      </c>
      <c r="G56" s="3" t="s">
        <v>7</v>
      </c>
      <c r="H56" s="4">
        <v>374</v>
      </c>
      <c r="I56" s="5">
        <v>45345</v>
      </c>
      <c r="J56" s="3" t="s">
        <v>20</v>
      </c>
      <c r="K56" s="4">
        <v>142</v>
      </c>
      <c r="L56" s="10">
        <v>7608706</v>
      </c>
      <c r="M56" s="11">
        <v>6358831</v>
      </c>
      <c r="N56" s="10">
        <f t="shared" si="0"/>
        <v>1249875</v>
      </c>
      <c r="O56" s="3" t="str">
        <f t="shared" si="1"/>
        <v>Yes</v>
      </c>
      <c r="P56" s="3" t="s">
        <v>288</v>
      </c>
      <c r="Q56" s="3" t="s">
        <v>395</v>
      </c>
    </row>
    <row r="57" spans="2:17" x14ac:dyDescent="0.25">
      <c r="B57" s="3" t="s">
        <v>146</v>
      </c>
      <c r="C57" s="8" t="s">
        <v>85</v>
      </c>
      <c r="D57" s="3" t="s">
        <v>440</v>
      </c>
      <c r="E57" s="3" t="s">
        <v>438</v>
      </c>
      <c r="F57" s="4">
        <v>8888943</v>
      </c>
      <c r="G57" s="3" t="s">
        <v>10</v>
      </c>
      <c r="H57" s="4">
        <v>375</v>
      </c>
      <c r="I57" s="5">
        <v>45346</v>
      </c>
      <c r="J57" s="3" t="s">
        <v>15</v>
      </c>
      <c r="K57" s="4">
        <v>143</v>
      </c>
      <c r="L57" s="10">
        <v>785144</v>
      </c>
      <c r="M57" s="11">
        <v>6553021</v>
      </c>
      <c r="N57" s="10">
        <f t="shared" si="0"/>
        <v>-5767877</v>
      </c>
      <c r="O57" s="3" t="str">
        <f t="shared" si="1"/>
        <v>No</v>
      </c>
      <c r="P57" s="3" t="s">
        <v>289</v>
      </c>
      <c r="Q57" s="3" t="s">
        <v>396</v>
      </c>
    </row>
    <row r="58" spans="2:17" x14ac:dyDescent="0.25">
      <c r="B58" s="3" t="s">
        <v>147</v>
      </c>
      <c r="C58" s="8" t="s">
        <v>105</v>
      </c>
      <c r="D58" s="3" t="s">
        <v>444</v>
      </c>
      <c r="E58" s="3" t="s">
        <v>438</v>
      </c>
      <c r="F58" s="4">
        <v>8888944</v>
      </c>
      <c r="G58" s="3" t="s">
        <v>13</v>
      </c>
      <c r="H58" s="4">
        <v>376</v>
      </c>
      <c r="I58" s="5">
        <v>45347</v>
      </c>
      <c r="J58" s="3" t="s">
        <v>18</v>
      </c>
      <c r="K58" s="4">
        <v>144</v>
      </c>
      <c r="L58" s="10">
        <v>809418</v>
      </c>
      <c r="M58" s="11">
        <v>6747211</v>
      </c>
      <c r="N58" s="10">
        <f t="shared" si="0"/>
        <v>-5937793</v>
      </c>
      <c r="O58" s="3" t="str">
        <f t="shared" si="1"/>
        <v>No</v>
      </c>
      <c r="P58" s="3" t="s">
        <v>290</v>
      </c>
      <c r="Q58" s="3" t="s">
        <v>397</v>
      </c>
    </row>
    <row r="59" spans="2:17" x14ac:dyDescent="0.25">
      <c r="B59" s="3" t="s">
        <v>148</v>
      </c>
      <c r="C59" s="8" t="s">
        <v>108</v>
      </c>
      <c r="D59" s="3" t="s">
        <v>439</v>
      </c>
      <c r="E59" s="3" t="s">
        <v>438</v>
      </c>
      <c r="F59" s="4">
        <v>8888945</v>
      </c>
      <c r="G59" s="3" t="s">
        <v>16</v>
      </c>
      <c r="H59" s="4">
        <v>377</v>
      </c>
      <c r="I59" s="5">
        <v>45348</v>
      </c>
      <c r="J59" s="3" t="s">
        <v>20</v>
      </c>
      <c r="K59" s="4">
        <v>145</v>
      </c>
      <c r="L59" s="10">
        <v>833691</v>
      </c>
      <c r="M59" s="11">
        <v>6941401</v>
      </c>
      <c r="N59" s="10">
        <f t="shared" si="0"/>
        <v>-6107710</v>
      </c>
      <c r="O59" s="3" t="str">
        <f t="shared" si="1"/>
        <v>No</v>
      </c>
      <c r="P59" s="3" t="s">
        <v>291</v>
      </c>
      <c r="Q59" s="3" t="s">
        <v>398</v>
      </c>
    </row>
    <row r="60" spans="2:17" x14ac:dyDescent="0.25">
      <c r="B60" s="3" t="s">
        <v>149</v>
      </c>
      <c r="C60" s="8" t="s">
        <v>86</v>
      </c>
      <c r="D60" s="3" t="s">
        <v>440</v>
      </c>
      <c r="E60" s="3" t="s">
        <v>438</v>
      </c>
      <c r="F60" s="4">
        <v>8888946</v>
      </c>
      <c r="G60" s="3" t="s">
        <v>7</v>
      </c>
      <c r="H60" s="4">
        <v>378</v>
      </c>
      <c r="I60" s="5">
        <v>45349</v>
      </c>
      <c r="J60" s="3" t="s">
        <v>22</v>
      </c>
      <c r="K60" s="4">
        <v>146</v>
      </c>
      <c r="L60" s="10">
        <v>8579656.25</v>
      </c>
      <c r="M60" s="11">
        <v>7135591</v>
      </c>
      <c r="N60" s="10">
        <f t="shared" si="0"/>
        <v>1444065.25</v>
      </c>
      <c r="O60" s="3" t="str">
        <f t="shared" si="1"/>
        <v>Yes</v>
      </c>
      <c r="P60" s="3" t="s">
        <v>292</v>
      </c>
      <c r="Q60" s="3" t="s">
        <v>399</v>
      </c>
    </row>
    <row r="61" spans="2:17" x14ac:dyDescent="0.25">
      <c r="B61" s="3" t="s">
        <v>150</v>
      </c>
      <c r="C61" s="8" t="s">
        <v>87</v>
      </c>
      <c r="D61" s="3" t="s">
        <v>441</v>
      </c>
      <c r="E61" s="3" t="s">
        <v>438</v>
      </c>
      <c r="F61" s="4">
        <v>8888947</v>
      </c>
      <c r="G61" s="3" t="s">
        <v>10</v>
      </c>
      <c r="H61" s="4">
        <v>379</v>
      </c>
      <c r="I61" s="5">
        <v>45350</v>
      </c>
      <c r="J61" s="3" t="s">
        <v>9</v>
      </c>
      <c r="K61" s="4">
        <v>147</v>
      </c>
      <c r="L61" s="10">
        <v>8822393.75</v>
      </c>
      <c r="M61" s="11">
        <v>7329781</v>
      </c>
      <c r="N61" s="10">
        <f t="shared" si="0"/>
        <v>1492612.75</v>
      </c>
      <c r="O61" s="3" t="str">
        <f t="shared" si="1"/>
        <v>Yes</v>
      </c>
      <c r="P61" s="3" t="s">
        <v>293</v>
      </c>
      <c r="Q61" s="3" t="s">
        <v>400</v>
      </c>
    </row>
    <row r="62" spans="2:17" x14ac:dyDescent="0.25">
      <c r="B62" s="3" t="s">
        <v>151</v>
      </c>
      <c r="C62" s="8" t="s">
        <v>104</v>
      </c>
      <c r="D62" s="3" t="s">
        <v>442</v>
      </c>
      <c r="E62" s="3" t="s">
        <v>438</v>
      </c>
      <c r="F62" s="4">
        <v>8888948</v>
      </c>
      <c r="G62" s="3" t="s">
        <v>13</v>
      </c>
      <c r="H62" s="4">
        <v>380</v>
      </c>
      <c r="I62" s="5">
        <v>45351</v>
      </c>
      <c r="J62" s="3" t="s">
        <v>15</v>
      </c>
      <c r="K62" s="4">
        <v>148</v>
      </c>
      <c r="L62" s="10">
        <v>9065131.25</v>
      </c>
      <c r="M62" s="11">
        <v>7523971</v>
      </c>
      <c r="N62" s="10">
        <f t="shared" si="0"/>
        <v>1541160.25</v>
      </c>
      <c r="O62" s="3" t="str">
        <f t="shared" si="1"/>
        <v>Yes</v>
      </c>
      <c r="P62" s="3" t="s">
        <v>294</v>
      </c>
      <c r="Q62" s="3" t="s">
        <v>401</v>
      </c>
    </row>
    <row r="63" spans="2:17" x14ac:dyDescent="0.25">
      <c r="B63" s="3" t="s">
        <v>152</v>
      </c>
      <c r="C63" s="8" t="s">
        <v>88</v>
      </c>
      <c r="D63" s="3" t="s">
        <v>441</v>
      </c>
      <c r="E63" s="3" t="s">
        <v>438</v>
      </c>
      <c r="F63" s="4">
        <v>8888949</v>
      </c>
      <c r="G63" s="3" t="s">
        <v>10</v>
      </c>
      <c r="H63" s="4">
        <v>381</v>
      </c>
      <c r="I63" s="5">
        <v>45352</v>
      </c>
      <c r="J63" s="3" t="s">
        <v>9</v>
      </c>
      <c r="K63" s="4">
        <v>149</v>
      </c>
      <c r="L63" s="10">
        <v>9307868.75</v>
      </c>
      <c r="M63" s="11">
        <v>7718161</v>
      </c>
      <c r="N63" s="10">
        <f t="shared" si="0"/>
        <v>1589707.75</v>
      </c>
      <c r="O63" s="3" t="str">
        <f t="shared" si="1"/>
        <v>Yes</v>
      </c>
      <c r="P63" s="3" t="s">
        <v>295</v>
      </c>
      <c r="Q63" s="3" t="s">
        <v>402</v>
      </c>
    </row>
    <row r="64" spans="2:17" x14ac:dyDescent="0.25">
      <c r="B64" s="3" t="s">
        <v>153</v>
      </c>
      <c r="C64" s="8" t="s">
        <v>89</v>
      </c>
      <c r="D64" s="3" t="s">
        <v>443</v>
      </c>
      <c r="E64" s="3" t="s">
        <v>438</v>
      </c>
      <c r="F64" s="4">
        <v>8888950</v>
      </c>
      <c r="G64" s="3" t="s">
        <v>13</v>
      </c>
      <c r="H64" s="4">
        <v>382</v>
      </c>
      <c r="I64" s="5">
        <v>45353</v>
      </c>
      <c r="J64" s="3" t="s">
        <v>12</v>
      </c>
      <c r="K64" s="4">
        <v>150</v>
      </c>
      <c r="L64" s="10">
        <v>9550606.25</v>
      </c>
      <c r="M64" s="11">
        <v>7912351</v>
      </c>
      <c r="N64" s="10">
        <f t="shared" si="0"/>
        <v>1638255.25</v>
      </c>
      <c r="O64" s="3" t="str">
        <f t="shared" si="1"/>
        <v>Yes</v>
      </c>
      <c r="P64" s="3" t="s">
        <v>296</v>
      </c>
      <c r="Q64" s="3" t="s">
        <v>403</v>
      </c>
    </row>
    <row r="65" spans="2:17" x14ac:dyDescent="0.25">
      <c r="B65" s="3" t="s">
        <v>154</v>
      </c>
      <c r="C65" s="8" t="s">
        <v>90</v>
      </c>
      <c r="D65" s="3" t="s">
        <v>440</v>
      </c>
      <c r="E65" s="3" t="s">
        <v>438</v>
      </c>
      <c r="F65" s="4">
        <v>8888951</v>
      </c>
      <c r="G65" s="3" t="s">
        <v>16</v>
      </c>
      <c r="H65" s="4">
        <v>383</v>
      </c>
      <c r="I65" s="5">
        <v>45354</v>
      </c>
      <c r="J65" s="3" t="s">
        <v>15</v>
      </c>
      <c r="K65" s="4">
        <v>151</v>
      </c>
      <c r="L65" s="10">
        <v>9793343.75</v>
      </c>
      <c r="M65" s="11">
        <v>8106541</v>
      </c>
      <c r="N65" s="10">
        <f t="shared" si="0"/>
        <v>1686802.75</v>
      </c>
      <c r="O65" s="3" t="str">
        <f t="shared" si="1"/>
        <v>Yes</v>
      </c>
      <c r="P65" s="3" t="s">
        <v>297</v>
      </c>
      <c r="Q65" s="3" t="s">
        <v>404</v>
      </c>
    </row>
    <row r="66" spans="2:17" x14ac:dyDescent="0.25">
      <c r="B66" s="3" t="s">
        <v>155</v>
      </c>
      <c r="C66" s="8" t="s">
        <v>91</v>
      </c>
      <c r="D66" s="3" t="s">
        <v>444</v>
      </c>
      <c r="E66" s="3" t="s">
        <v>438</v>
      </c>
      <c r="F66" s="4">
        <v>8888952</v>
      </c>
      <c r="G66" s="3" t="s">
        <v>7</v>
      </c>
      <c r="H66" s="4">
        <v>384</v>
      </c>
      <c r="I66" s="5">
        <v>45355</v>
      </c>
      <c r="J66" s="3" t="s">
        <v>20</v>
      </c>
      <c r="K66" s="4">
        <v>152</v>
      </c>
      <c r="L66" s="10">
        <v>10036081.25</v>
      </c>
      <c r="M66" s="11">
        <v>8300731</v>
      </c>
      <c r="N66" s="10">
        <f t="shared" si="0"/>
        <v>1735350.25</v>
      </c>
      <c r="O66" s="3" t="str">
        <f t="shared" si="1"/>
        <v>Yes</v>
      </c>
      <c r="P66" s="3" t="s">
        <v>298</v>
      </c>
      <c r="Q66" s="3" t="s">
        <v>405</v>
      </c>
    </row>
    <row r="67" spans="2:17" x14ac:dyDescent="0.25">
      <c r="B67" s="3" t="s">
        <v>156</v>
      </c>
      <c r="C67" s="8" t="s">
        <v>98</v>
      </c>
      <c r="D67" s="3" t="s">
        <v>439</v>
      </c>
      <c r="E67" s="3" t="s">
        <v>438</v>
      </c>
      <c r="F67" s="4">
        <v>8888953</v>
      </c>
      <c r="G67" s="3" t="s">
        <v>10</v>
      </c>
      <c r="H67" s="4">
        <v>385</v>
      </c>
      <c r="I67" s="5">
        <v>45356</v>
      </c>
      <c r="J67" s="3" t="s">
        <v>15</v>
      </c>
      <c r="K67" s="4">
        <v>153</v>
      </c>
      <c r="L67" s="10">
        <v>10278818.75</v>
      </c>
      <c r="M67" s="11">
        <v>8494921</v>
      </c>
      <c r="N67" s="10">
        <f t="shared" si="0"/>
        <v>1783897.75</v>
      </c>
      <c r="O67" s="3" t="str">
        <f t="shared" si="1"/>
        <v>Yes</v>
      </c>
      <c r="P67" s="3" t="s">
        <v>299</v>
      </c>
      <c r="Q67" s="3" t="s">
        <v>406</v>
      </c>
    </row>
    <row r="68" spans="2:17" x14ac:dyDescent="0.25">
      <c r="B68" s="3" t="s">
        <v>157</v>
      </c>
      <c r="C68" s="8" t="s">
        <v>110</v>
      </c>
      <c r="D68" s="3" t="s">
        <v>440</v>
      </c>
      <c r="E68" s="3" t="s">
        <v>438</v>
      </c>
      <c r="F68" s="4">
        <v>8888954</v>
      </c>
      <c r="G68" s="3" t="s">
        <v>7</v>
      </c>
      <c r="H68" s="4">
        <v>386</v>
      </c>
      <c r="I68" s="5">
        <v>45357</v>
      </c>
      <c r="J68" s="3" t="s">
        <v>18</v>
      </c>
      <c r="K68" s="4">
        <v>154</v>
      </c>
      <c r="L68" s="10">
        <v>10521556.25</v>
      </c>
      <c r="M68" s="11">
        <v>8689111</v>
      </c>
      <c r="N68" s="10">
        <f t="shared" ref="N68:N77" si="2">L68-M68</f>
        <v>1832445.25</v>
      </c>
      <c r="O68" s="3" t="str">
        <f t="shared" ref="O68:O111" si="3">IF(L68&gt;M68,"Yes","No")</f>
        <v>Yes</v>
      </c>
      <c r="P68" s="3" t="s">
        <v>300</v>
      </c>
      <c r="Q68" s="3" t="s">
        <v>407</v>
      </c>
    </row>
    <row r="69" spans="2:17" x14ac:dyDescent="0.25">
      <c r="B69" s="3" t="s">
        <v>158</v>
      </c>
      <c r="C69" s="8" t="s">
        <v>92</v>
      </c>
      <c r="D69" s="3" t="s">
        <v>441</v>
      </c>
      <c r="E69" s="3" t="s">
        <v>438</v>
      </c>
      <c r="F69" s="4">
        <v>8888955</v>
      </c>
      <c r="G69" s="3" t="s">
        <v>10</v>
      </c>
      <c r="H69" s="4">
        <v>387</v>
      </c>
      <c r="I69" s="5">
        <v>45358</v>
      </c>
      <c r="J69" s="3" t="s">
        <v>20</v>
      </c>
      <c r="K69" s="4">
        <v>155</v>
      </c>
      <c r="L69" s="10">
        <v>10764293.75</v>
      </c>
      <c r="M69" s="11">
        <v>8883301</v>
      </c>
      <c r="N69" s="10">
        <f t="shared" si="2"/>
        <v>1880992.75</v>
      </c>
      <c r="O69" s="3" t="str">
        <f t="shared" si="3"/>
        <v>Yes</v>
      </c>
      <c r="P69" s="3" t="s">
        <v>301</v>
      </c>
      <c r="Q69" s="3" t="s">
        <v>408</v>
      </c>
    </row>
    <row r="70" spans="2:17" x14ac:dyDescent="0.25">
      <c r="B70" s="3" t="s">
        <v>159</v>
      </c>
      <c r="C70" s="8" t="s">
        <v>106</v>
      </c>
      <c r="D70" s="3" t="s">
        <v>442</v>
      </c>
      <c r="E70" s="3" t="s">
        <v>438</v>
      </c>
      <c r="F70" s="4">
        <v>8888956</v>
      </c>
      <c r="G70" s="3" t="s">
        <v>13</v>
      </c>
      <c r="H70" s="4">
        <v>388</v>
      </c>
      <c r="I70" s="5">
        <v>45359</v>
      </c>
      <c r="J70" s="3" t="s">
        <v>22</v>
      </c>
      <c r="K70" s="4">
        <v>156</v>
      </c>
      <c r="L70" s="10">
        <v>11007031.25</v>
      </c>
      <c r="M70" s="11">
        <v>9077491</v>
      </c>
      <c r="N70" s="10">
        <f t="shared" si="2"/>
        <v>1929540.25</v>
      </c>
      <c r="O70" s="3" t="str">
        <f t="shared" si="3"/>
        <v>Yes</v>
      </c>
      <c r="P70" s="3" t="s">
        <v>302</v>
      </c>
      <c r="Q70" s="3" t="s">
        <v>409</v>
      </c>
    </row>
    <row r="71" spans="2:17" x14ac:dyDescent="0.25">
      <c r="B71" s="3" t="s">
        <v>160</v>
      </c>
      <c r="C71" s="8" t="s">
        <v>107</v>
      </c>
      <c r="D71" s="3" t="s">
        <v>441</v>
      </c>
      <c r="E71" s="3" t="s">
        <v>438</v>
      </c>
      <c r="F71" s="4">
        <v>8888957</v>
      </c>
      <c r="G71" s="3" t="s">
        <v>16</v>
      </c>
      <c r="H71" s="4">
        <v>389</v>
      </c>
      <c r="I71" s="5">
        <v>45360</v>
      </c>
      <c r="J71" s="3" t="s">
        <v>9</v>
      </c>
      <c r="K71" s="4">
        <v>157</v>
      </c>
      <c r="L71" s="10">
        <v>11249768.75</v>
      </c>
      <c r="M71" s="11">
        <v>9271681</v>
      </c>
      <c r="N71" s="10">
        <f t="shared" si="2"/>
        <v>1978087.75</v>
      </c>
      <c r="O71" s="3" t="str">
        <f t="shared" si="3"/>
        <v>Yes</v>
      </c>
      <c r="P71" s="3" t="s">
        <v>303</v>
      </c>
      <c r="Q71" s="3" t="s">
        <v>410</v>
      </c>
    </row>
    <row r="72" spans="2:17" x14ac:dyDescent="0.25">
      <c r="B72" s="3" t="s">
        <v>161</v>
      </c>
      <c r="C72" s="8" t="s">
        <v>93</v>
      </c>
      <c r="D72" s="3" t="s">
        <v>443</v>
      </c>
      <c r="E72" s="3" t="s">
        <v>438</v>
      </c>
      <c r="F72" s="4">
        <v>8888958</v>
      </c>
      <c r="G72" s="3" t="s">
        <v>7</v>
      </c>
      <c r="H72" s="4">
        <v>390</v>
      </c>
      <c r="I72" s="5">
        <v>45361</v>
      </c>
      <c r="J72" s="3" t="s">
        <v>15</v>
      </c>
      <c r="K72" s="4">
        <v>158</v>
      </c>
      <c r="L72" s="10">
        <v>11492506.25</v>
      </c>
      <c r="M72" s="11">
        <v>9465871</v>
      </c>
      <c r="N72" s="10">
        <f t="shared" si="2"/>
        <v>2026635.25</v>
      </c>
      <c r="O72" s="3" t="str">
        <f t="shared" si="3"/>
        <v>Yes</v>
      </c>
      <c r="P72" s="3" t="s">
        <v>304</v>
      </c>
      <c r="Q72" s="3" t="s">
        <v>411</v>
      </c>
    </row>
    <row r="73" spans="2:17" x14ac:dyDescent="0.25">
      <c r="B73" s="3" t="s">
        <v>162</v>
      </c>
      <c r="C73" s="8" t="s">
        <v>99</v>
      </c>
      <c r="D73" s="3" t="s">
        <v>440</v>
      </c>
      <c r="E73" s="3" t="s">
        <v>438</v>
      </c>
      <c r="F73" s="4">
        <v>8888959</v>
      </c>
      <c r="G73" s="3" t="s">
        <v>10</v>
      </c>
      <c r="H73" s="4">
        <v>391</v>
      </c>
      <c r="I73" s="5">
        <v>45362</v>
      </c>
      <c r="J73" s="3" t="s">
        <v>9</v>
      </c>
      <c r="K73" s="4">
        <v>159</v>
      </c>
      <c r="L73" s="10">
        <v>11735243.75</v>
      </c>
      <c r="M73" s="11">
        <v>9660061</v>
      </c>
      <c r="N73" s="10">
        <f t="shared" si="2"/>
        <v>2075182.75</v>
      </c>
      <c r="O73" s="3" t="str">
        <f t="shared" si="3"/>
        <v>Yes</v>
      </c>
      <c r="P73" s="3" t="s">
        <v>305</v>
      </c>
      <c r="Q73" s="3" t="s">
        <v>412</v>
      </c>
    </row>
    <row r="74" spans="2:17" x14ac:dyDescent="0.25">
      <c r="B74" s="3" t="s">
        <v>163</v>
      </c>
      <c r="C74" s="8" t="s">
        <v>94</v>
      </c>
      <c r="D74" s="3" t="s">
        <v>444</v>
      </c>
      <c r="E74" s="3" t="s">
        <v>438</v>
      </c>
      <c r="F74" s="4">
        <v>8888960</v>
      </c>
      <c r="G74" s="3" t="s">
        <v>13</v>
      </c>
      <c r="H74" s="4">
        <v>392</v>
      </c>
      <c r="I74" s="5">
        <v>45363</v>
      </c>
      <c r="J74" s="3" t="s">
        <v>12</v>
      </c>
      <c r="K74" s="4">
        <v>160</v>
      </c>
      <c r="L74" s="10">
        <v>11977981.25</v>
      </c>
      <c r="M74" s="11">
        <v>9854251</v>
      </c>
      <c r="N74" s="10">
        <f t="shared" si="2"/>
        <v>2123730.25</v>
      </c>
      <c r="O74" s="3" t="str">
        <f t="shared" si="3"/>
        <v>Yes</v>
      </c>
      <c r="P74" s="3" t="s">
        <v>306</v>
      </c>
      <c r="Q74" s="3" t="s">
        <v>413</v>
      </c>
    </row>
    <row r="75" spans="2:17" x14ac:dyDescent="0.25">
      <c r="B75" s="3" t="s">
        <v>164</v>
      </c>
      <c r="C75" s="8" t="s">
        <v>95</v>
      </c>
      <c r="D75" s="3" t="s">
        <v>439</v>
      </c>
      <c r="E75" s="3" t="s">
        <v>438</v>
      </c>
      <c r="F75" s="4">
        <v>8888961</v>
      </c>
      <c r="G75" s="3" t="s">
        <v>10</v>
      </c>
      <c r="H75" s="4">
        <v>393</v>
      </c>
      <c r="I75" s="5">
        <v>45364</v>
      </c>
      <c r="J75" s="3" t="s">
        <v>15</v>
      </c>
      <c r="K75" s="4">
        <v>161</v>
      </c>
      <c r="L75" s="10">
        <v>12220718.75</v>
      </c>
      <c r="M75" s="11">
        <v>10048441</v>
      </c>
      <c r="N75" s="10">
        <f t="shared" si="2"/>
        <v>2172277.75</v>
      </c>
      <c r="O75" s="3" t="str">
        <f t="shared" si="3"/>
        <v>Yes</v>
      </c>
      <c r="P75" s="3" t="s">
        <v>307</v>
      </c>
      <c r="Q75" s="3" t="s">
        <v>414</v>
      </c>
    </row>
    <row r="76" spans="2:17" x14ac:dyDescent="0.25">
      <c r="B76" s="3" t="s">
        <v>165</v>
      </c>
      <c r="C76" s="8" t="s">
        <v>96</v>
      </c>
      <c r="D76" s="3" t="s">
        <v>440</v>
      </c>
      <c r="E76" s="3" t="s">
        <v>438</v>
      </c>
      <c r="F76" s="4">
        <v>8888962</v>
      </c>
      <c r="G76" s="3" t="s">
        <v>13</v>
      </c>
      <c r="H76" s="4">
        <v>394</v>
      </c>
      <c r="I76" s="5">
        <v>45365</v>
      </c>
      <c r="J76" s="3" t="s">
        <v>20</v>
      </c>
      <c r="K76" s="4">
        <v>162</v>
      </c>
      <c r="L76" s="10">
        <v>12463456.25</v>
      </c>
      <c r="M76" s="11">
        <v>10242631</v>
      </c>
      <c r="N76" s="10">
        <f t="shared" si="2"/>
        <v>2220825.25</v>
      </c>
      <c r="O76" s="3" t="str">
        <f t="shared" si="3"/>
        <v>Yes</v>
      </c>
      <c r="P76" s="3" t="s">
        <v>308</v>
      </c>
      <c r="Q76" s="3" t="s">
        <v>415</v>
      </c>
    </row>
    <row r="77" spans="2:17" x14ac:dyDescent="0.25">
      <c r="B77" s="3" t="s">
        <v>166</v>
      </c>
      <c r="C77" s="8" t="s">
        <v>100</v>
      </c>
      <c r="D77" s="3" t="s">
        <v>441</v>
      </c>
      <c r="E77" s="3" t="s">
        <v>438</v>
      </c>
      <c r="F77" s="4">
        <v>8888963</v>
      </c>
      <c r="G77" s="3" t="s">
        <v>16</v>
      </c>
      <c r="H77" s="4">
        <v>395</v>
      </c>
      <c r="I77" s="5">
        <v>45366</v>
      </c>
      <c r="J77" s="3" t="s">
        <v>15</v>
      </c>
      <c r="K77" s="4">
        <v>163</v>
      </c>
      <c r="L77" s="10">
        <v>12706193.75</v>
      </c>
      <c r="M77" s="11">
        <v>10436821</v>
      </c>
      <c r="N77" s="10">
        <f t="shared" si="2"/>
        <v>2269372.75</v>
      </c>
      <c r="O77" s="3" t="str">
        <f t="shared" si="3"/>
        <v>Yes</v>
      </c>
      <c r="P77" s="3" t="s">
        <v>309</v>
      </c>
      <c r="Q77" s="3" t="s">
        <v>416</v>
      </c>
    </row>
    <row r="78" spans="2:17" x14ac:dyDescent="0.25">
      <c r="B78" s="12" t="s">
        <v>168</v>
      </c>
      <c r="C78" s="14" t="s">
        <v>177</v>
      </c>
      <c r="D78" s="3" t="s">
        <v>442</v>
      </c>
      <c r="E78" s="3" t="s">
        <v>438</v>
      </c>
      <c r="F78" s="4">
        <v>8888964</v>
      </c>
      <c r="G78" s="13" t="s">
        <v>7</v>
      </c>
      <c r="H78" s="4">
        <v>396</v>
      </c>
      <c r="I78" s="5">
        <v>45367</v>
      </c>
      <c r="J78" s="3" t="s">
        <v>18</v>
      </c>
      <c r="K78" s="4">
        <v>164</v>
      </c>
      <c r="L78" s="10">
        <v>12948931.25</v>
      </c>
      <c r="M78" s="11">
        <v>10631011</v>
      </c>
      <c r="N78" s="10">
        <f t="shared" ref="N78:N86" si="4">L78-M78</f>
        <v>2317920.25</v>
      </c>
      <c r="O78" s="3" t="str">
        <f t="shared" si="3"/>
        <v>Yes</v>
      </c>
      <c r="P78" s="3" t="s">
        <v>310</v>
      </c>
      <c r="Q78" s="3" t="s">
        <v>417</v>
      </c>
    </row>
    <row r="79" spans="2:17" x14ac:dyDescent="0.25">
      <c r="B79" s="12" t="s">
        <v>169</v>
      </c>
      <c r="C79" s="14" t="s">
        <v>178</v>
      </c>
      <c r="D79" s="3" t="s">
        <v>441</v>
      </c>
      <c r="E79" s="3" t="s">
        <v>438</v>
      </c>
      <c r="F79" s="4">
        <v>8888965</v>
      </c>
      <c r="G79" s="13" t="s">
        <v>10</v>
      </c>
      <c r="H79" s="4">
        <v>397</v>
      </c>
      <c r="I79" s="5">
        <v>45368</v>
      </c>
      <c r="J79" s="3" t="s">
        <v>20</v>
      </c>
      <c r="K79" s="4">
        <v>165</v>
      </c>
      <c r="L79" s="10">
        <v>13191668.75</v>
      </c>
      <c r="M79" s="11">
        <v>10825201</v>
      </c>
      <c r="N79" s="10">
        <f t="shared" si="4"/>
        <v>2366467.75</v>
      </c>
      <c r="O79" s="3" t="str">
        <f t="shared" si="3"/>
        <v>Yes</v>
      </c>
      <c r="P79" s="3" t="s">
        <v>311</v>
      </c>
      <c r="Q79" s="3" t="s">
        <v>418</v>
      </c>
    </row>
    <row r="80" spans="2:17" x14ac:dyDescent="0.25">
      <c r="B80" s="12" t="s">
        <v>170</v>
      </c>
      <c r="C80" s="14" t="s">
        <v>179</v>
      </c>
      <c r="D80" s="3" t="s">
        <v>443</v>
      </c>
      <c r="E80" s="3" t="s">
        <v>438</v>
      </c>
      <c r="F80" s="4">
        <v>8888966</v>
      </c>
      <c r="G80" s="13" t="s">
        <v>7</v>
      </c>
      <c r="H80" s="4">
        <v>398</v>
      </c>
      <c r="I80" s="5">
        <v>45369</v>
      </c>
      <c r="J80" s="3" t="s">
        <v>22</v>
      </c>
      <c r="K80" s="4">
        <v>166</v>
      </c>
      <c r="L80" s="10">
        <v>13434406.25</v>
      </c>
      <c r="M80" s="11">
        <v>11019391</v>
      </c>
      <c r="N80" s="10">
        <f t="shared" si="4"/>
        <v>2415015.25</v>
      </c>
      <c r="O80" s="3" t="str">
        <f t="shared" si="3"/>
        <v>Yes</v>
      </c>
      <c r="P80" s="3" t="s">
        <v>312</v>
      </c>
      <c r="Q80" s="3" t="s">
        <v>419</v>
      </c>
    </row>
    <row r="81" spans="2:17" x14ac:dyDescent="0.25">
      <c r="B81" s="12" t="s">
        <v>171</v>
      </c>
      <c r="C81" s="14" t="s">
        <v>180</v>
      </c>
      <c r="D81" s="3" t="s">
        <v>440</v>
      </c>
      <c r="E81" s="3" t="s">
        <v>438</v>
      </c>
      <c r="F81" s="4">
        <v>8888967</v>
      </c>
      <c r="G81" s="13" t="s">
        <v>10</v>
      </c>
      <c r="H81" s="4">
        <v>399</v>
      </c>
      <c r="I81" s="5">
        <v>45370</v>
      </c>
      <c r="J81" s="3" t="s">
        <v>9</v>
      </c>
      <c r="K81" s="4">
        <v>167</v>
      </c>
      <c r="L81" s="10">
        <v>1367714</v>
      </c>
      <c r="M81" s="11">
        <v>11213581</v>
      </c>
      <c r="N81" s="10">
        <f t="shared" si="4"/>
        <v>-9845867</v>
      </c>
      <c r="O81" s="3" t="str">
        <f t="shared" si="3"/>
        <v>No</v>
      </c>
      <c r="P81" s="3" t="s">
        <v>313</v>
      </c>
      <c r="Q81" s="3" t="s">
        <v>420</v>
      </c>
    </row>
    <row r="82" spans="2:17" x14ac:dyDescent="0.25">
      <c r="B82" s="12" t="s">
        <v>172</v>
      </c>
      <c r="C82" s="14" t="s">
        <v>181</v>
      </c>
      <c r="D82" s="3" t="s">
        <v>444</v>
      </c>
      <c r="E82" s="3" t="s">
        <v>438</v>
      </c>
      <c r="F82" s="4">
        <v>8888968</v>
      </c>
      <c r="G82" s="13" t="s">
        <v>13</v>
      </c>
      <c r="H82" s="4">
        <v>400</v>
      </c>
      <c r="I82" s="5">
        <v>45371</v>
      </c>
      <c r="J82" s="3" t="s">
        <v>15</v>
      </c>
      <c r="K82" s="4">
        <v>168</v>
      </c>
      <c r="L82" s="10">
        <v>1391988</v>
      </c>
      <c r="M82" s="11">
        <v>11407771</v>
      </c>
      <c r="N82" s="10">
        <f t="shared" si="4"/>
        <v>-10015783</v>
      </c>
      <c r="O82" s="3" t="str">
        <f t="shared" si="3"/>
        <v>No</v>
      </c>
      <c r="P82" s="3" t="s">
        <v>314</v>
      </c>
      <c r="Q82" s="3" t="s">
        <v>421</v>
      </c>
    </row>
    <row r="83" spans="2:17" x14ac:dyDescent="0.25">
      <c r="B83" s="12" t="s">
        <v>173</v>
      </c>
      <c r="C83" s="14" t="s">
        <v>207</v>
      </c>
      <c r="D83" s="3" t="s">
        <v>439</v>
      </c>
      <c r="E83" s="3" t="s">
        <v>438</v>
      </c>
      <c r="F83" s="4">
        <v>8888969</v>
      </c>
      <c r="G83" s="13" t="s">
        <v>16</v>
      </c>
      <c r="H83" s="4">
        <v>401</v>
      </c>
      <c r="I83" s="5">
        <v>45372</v>
      </c>
      <c r="J83" s="3" t="s">
        <v>9</v>
      </c>
      <c r="K83" s="4">
        <v>169</v>
      </c>
      <c r="L83" s="10">
        <v>1416261</v>
      </c>
      <c r="M83" s="11">
        <v>11601961</v>
      </c>
      <c r="N83" s="10">
        <f t="shared" si="4"/>
        <v>-10185700</v>
      </c>
      <c r="O83" s="3" t="str">
        <f t="shared" si="3"/>
        <v>No</v>
      </c>
      <c r="P83" s="3" t="s">
        <v>315</v>
      </c>
      <c r="Q83" s="3" t="s">
        <v>422</v>
      </c>
    </row>
    <row r="84" spans="2:17" x14ac:dyDescent="0.25">
      <c r="B84" s="12" t="s">
        <v>174</v>
      </c>
      <c r="C84" s="14" t="s">
        <v>182</v>
      </c>
      <c r="D84" s="3" t="s">
        <v>440</v>
      </c>
      <c r="E84" s="3" t="s">
        <v>438</v>
      </c>
      <c r="F84" s="4">
        <v>8888970</v>
      </c>
      <c r="G84" s="13" t="s">
        <v>7</v>
      </c>
      <c r="H84" s="4">
        <v>402</v>
      </c>
      <c r="I84" s="5">
        <v>45373</v>
      </c>
      <c r="J84" s="3" t="s">
        <v>12</v>
      </c>
      <c r="K84" s="4">
        <v>170</v>
      </c>
      <c r="L84" s="10">
        <v>1440535</v>
      </c>
      <c r="M84" s="11">
        <v>11796151</v>
      </c>
      <c r="N84" s="10">
        <f t="shared" si="4"/>
        <v>-10355616</v>
      </c>
      <c r="O84" s="3" t="str">
        <f t="shared" si="3"/>
        <v>No</v>
      </c>
      <c r="P84" s="3" t="s">
        <v>316</v>
      </c>
      <c r="Q84" s="3" t="s">
        <v>423</v>
      </c>
    </row>
    <row r="85" spans="2:17" x14ac:dyDescent="0.25">
      <c r="B85" s="12" t="s">
        <v>175</v>
      </c>
      <c r="C85" s="14" t="s">
        <v>183</v>
      </c>
      <c r="D85" s="3" t="s">
        <v>441</v>
      </c>
      <c r="E85" s="3" t="s">
        <v>438</v>
      </c>
      <c r="F85" s="4">
        <v>8888971</v>
      </c>
      <c r="G85" s="13" t="s">
        <v>10</v>
      </c>
      <c r="H85" s="4">
        <v>403</v>
      </c>
      <c r="I85" s="5">
        <v>45374</v>
      </c>
      <c r="J85" s="3" t="s">
        <v>15</v>
      </c>
      <c r="K85" s="4">
        <v>171</v>
      </c>
      <c r="L85" s="10">
        <v>1464809</v>
      </c>
      <c r="M85" s="11">
        <v>11990341</v>
      </c>
      <c r="N85" s="10">
        <f t="shared" si="4"/>
        <v>-10525532</v>
      </c>
      <c r="O85" s="3" t="str">
        <f t="shared" si="3"/>
        <v>No</v>
      </c>
      <c r="P85" s="3" t="s">
        <v>317</v>
      </c>
      <c r="Q85" s="3" t="s">
        <v>424</v>
      </c>
    </row>
    <row r="86" spans="2:17" x14ac:dyDescent="0.25">
      <c r="B86" s="12" t="s">
        <v>176</v>
      </c>
      <c r="C86" s="14" t="s">
        <v>184</v>
      </c>
      <c r="D86" s="3" t="s">
        <v>442</v>
      </c>
      <c r="E86" s="3" t="s">
        <v>438</v>
      </c>
      <c r="F86" s="4">
        <v>8888972</v>
      </c>
      <c r="G86" s="13" t="s">
        <v>13</v>
      </c>
      <c r="H86" s="4">
        <v>404</v>
      </c>
      <c r="I86" s="5">
        <v>45375</v>
      </c>
      <c r="J86" s="3" t="s">
        <v>20</v>
      </c>
      <c r="K86" s="4">
        <v>172</v>
      </c>
      <c r="L86" s="10">
        <v>14890831.25</v>
      </c>
      <c r="M86" s="11">
        <v>12184531</v>
      </c>
      <c r="N86" s="10">
        <f t="shared" si="4"/>
        <v>2706300.25</v>
      </c>
      <c r="O86" s="3" t="str">
        <f t="shared" si="3"/>
        <v>Yes</v>
      </c>
      <c r="P86" s="3" t="s">
        <v>318</v>
      </c>
      <c r="Q86" s="3" t="s">
        <v>425</v>
      </c>
    </row>
    <row r="87" spans="2:17" x14ac:dyDescent="0.25">
      <c r="B87" s="12" t="s">
        <v>211</v>
      </c>
      <c r="C87" s="14" t="s">
        <v>185</v>
      </c>
      <c r="D87" s="3" t="s">
        <v>441</v>
      </c>
      <c r="E87" s="3" t="s">
        <v>438</v>
      </c>
      <c r="F87" s="4">
        <v>8888973</v>
      </c>
      <c r="G87" s="3" t="s">
        <v>13</v>
      </c>
      <c r="H87" s="4">
        <v>405</v>
      </c>
      <c r="I87" s="5">
        <v>45376</v>
      </c>
      <c r="J87" s="3" t="s">
        <v>18</v>
      </c>
      <c r="K87" s="4">
        <v>173</v>
      </c>
      <c r="L87" s="10">
        <v>15133568.75</v>
      </c>
      <c r="M87" s="11">
        <v>12378721</v>
      </c>
      <c r="N87" s="10">
        <f t="shared" ref="N87:N111" si="5">L87-M87</f>
        <v>2754847.75</v>
      </c>
      <c r="O87" s="3" t="str">
        <f t="shared" si="3"/>
        <v>Yes</v>
      </c>
      <c r="P87" s="3" t="s">
        <v>319</v>
      </c>
      <c r="Q87" s="3" t="s">
        <v>426</v>
      </c>
    </row>
    <row r="88" spans="2:17" x14ac:dyDescent="0.25">
      <c r="B88" s="12" t="s">
        <v>212</v>
      </c>
      <c r="C88" s="14" t="s">
        <v>208</v>
      </c>
      <c r="D88" s="3" t="s">
        <v>443</v>
      </c>
      <c r="E88" s="3" t="s">
        <v>438</v>
      </c>
      <c r="F88" s="4">
        <v>8888974</v>
      </c>
      <c r="G88" s="3" t="s">
        <v>10</v>
      </c>
      <c r="H88" s="4">
        <v>406</v>
      </c>
      <c r="I88" s="5">
        <v>45377</v>
      </c>
      <c r="J88" s="3" t="s">
        <v>20</v>
      </c>
      <c r="K88" s="4">
        <v>174</v>
      </c>
      <c r="L88" s="10">
        <v>15376306.25</v>
      </c>
      <c r="M88" s="11">
        <v>12572911</v>
      </c>
      <c r="N88" s="10">
        <f t="shared" si="5"/>
        <v>2803395.25</v>
      </c>
      <c r="O88" s="3" t="str">
        <f t="shared" si="3"/>
        <v>Yes</v>
      </c>
      <c r="P88" s="3" t="s">
        <v>320</v>
      </c>
      <c r="Q88" s="3" t="s">
        <v>427</v>
      </c>
    </row>
    <row r="89" spans="2:17" x14ac:dyDescent="0.25">
      <c r="B89" s="12" t="s">
        <v>213</v>
      </c>
      <c r="C89" s="14" t="s">
        <v>186</v>
      </c>
      <c r="D89" s="3" t="s">
        <v>440</v>
      </c>
      <c r="E89" s="3" t="s">
        <v>438</v>
      </c>
      <c r="F89" s="4">
        <v>8888975</v>
      </c>
      <c r="G89" s="3" t="s">
        <v>13</v>
      </c>
      <c r="H89" s="4">
        <v>407</v>
      </c>
      <c r="I89" s="5">
        <v>45378</v>
      </c>
      <c r="J89" s="3" t="s">
        <v>22</v>
      </c>
      <c r="K89" s="4">
        <v>175</v>
      </c>
      <c r="L89" s="10">
        <v>15619043.75</v>
      </c>
      <c r="M89" s="11">
        <v>12767101</v>
      </c>
      <c r="N89" s="10">
        <f t="shared" si="5"/>
        <v>2851942.75</v>
      </c>
      <c r="O89" s="3" t="str">
        <f t="shared" si="3"/>
        <v>Yes</v>
      </c>
      <c r="P89" s="3" t="s">
        <v>321</v>
      </c>
      <c r="Q89" s="3" t="s">
        <v>412</v>
      </c>
    </row>
    <row r="90" spans="2:17" x14ac:dyDescent="0.25">
      <c r="B90" s="12" t="s">
        <v>214</v>
      </c>
      <c r="C90" s="14" t="s">
        <v>187</v>
      </c>
      <c r="D90" s="3" t="s">
        <v>444</v>
      </c>
      <c r="E90" s="3" t="s">
        <v>438</v>
      </c>
      <c r="F90" s="4">
        <v>8888976</v>
      </c>
      <c r="G90" s="3" t="s">
        <v>16</v>
      </c>
      <c r="H90" s="4">
        <v>408</v>
      </c>
      <c r="I90" s="5">
        <v>45379</v>
      </c>
      <c r="J90" s="3" t="s">
        <v>9</v>
      </c>
      <c r="K90" s="4">
        <v>176</v>
      </c>
      <c r="L90" s="10">
        <v>15861781.25</v>
      </c>
      <c r="M90" s="11">
        <v>12961291</v>
      </c>
      <c r="N90" s="10">
        <f t="shared" si="5"/>
        <v>2900490.25</v>
      </c>
      <c r="O90" s="3" t="str">
        <f t="shared" si="3"/>
        <v>Yes</v>
      </c>
      <c r="P90" s="3" t="s">
        <v>322</v>
      </c>
      <c r="Q90" s="3" t="s">
        <v>413</v>
      </c>
    </row>
    <row r="91" spans="2:17" x14ac:dyDescent="0.25">
      <c r="B91" s="12" t="s">
        <v>215</v>
      </c>
      <c r="C91" s="14" t="s">
        <v>188</v>
      </c>
      <c r="D91" s="3" t="s">
        <v>439</v>
      </c>
      <c r="E91" s="3" t="s">
        <v>438</v>
      </c>
      <c r="F91" s="4">
        <v>8888977</v>
      </c>
      <c r="G91" s="3" t="s">
        <v>7</v>
      </c>
      <c r="H91" s="4">
        <v>409</v>
      </c>
      <c r="I91" s="5">
        <v>45380</v>
      </c>
      <c r="J91" s="3" t="s">
        <v>15</v>
      </c>
      <c r="K91" s="4">
        <v>177</v>
      </c>
      <c r="L91" s="10">
        <v>16104518.75</v>
      </c>
      <c r="M91" s="11">
        <v>13155481</v>
      </c>
      <c r="N91" s="10">
        <f t="shared" si="5"/>
        <v>2949037.75</v>
      </c>
      <c r="O91" s="3" t="str">
        <f t="shared" si="3"/>
        <v>Yes</v>
      </c>
      <c r="P91" s="3" t="s">
        <v>323</v>
      </c>
      <c r="Q91" s="3" t="s">
        <v>414</v>
      </c>
    </row>
    <row r="92" spans="2:17" x14ac:dyDescent="0.25">
      <c r="B92" s="12" t="s">
        <v>216</v>
      </c>
      <c r="C92" s="14" t="s">
        <v>189</v>
      </c>
      <c r="D92" s="3" t="s">
        <v>440</v>
      </c>
      <c r="E92" s="3" t="s">
        <v>438</v>
      </c>
      <c r="F92" s="4">
        <v>8888978</v>
      </c>
      <c r="G92" s="3" t="s">
        <v>10</v>
      </c>
      <c r="H92" s="4">
        <v>410</v>
      </c>
      <c r="I92" s="5">
        <v>45381</v>
      </c>
      <c r="J92" s="3" t="s">
        <v>9</v>
      </c>
      <c r="K92" s="4">
        <v>178</v>
      </c>
      <c r="L92" s="10">
        <v>16347256.25</v>
      </c>
      <c r="M92" s="11">
        <v>13349671</v>
      </c>
      <c r="N92" s="10">
        <f t="shared" si="5"/>
        <v>2997585.25</v>
      </c>
      <c r="O92" s="3" t="str">
        <f t="shared" si="3"/>
        <v>Yes</v>
      </c>
      <c r="P92" s="3" t="s">
        <v>324</v>
      </c>
      <c r="Q92" s="3" t="s">
        <v>415</v>
      </c>
    </row>
    <row r="93" spans="2:17" x14ac:dyDescent="0.25">
      <c r="B93" s="12" t="s">
        <v>217</v>
      </c>
      <c r="C93" s="14" t="s">
        <v>190</v>
      </c>
      <c r="D93" s="3" t="s">
        <v>441</v>
      </c>
      <c r="E93" s="3" t="s">
        <v>438</v>
      </c>
      <c r="F93" s="4">
        <v>8888979</v>
      </c>
      <c r="G93" s="3" t="s">
        <v>7</v>
      </c>
      <c r="H93" s="4">
        <v>411</v>
      </c>
      <c r="I93" s="5">
        <v>45382</v>
      </c>
      <c r="J93" s="3" t="s">
        <v>12</v>
      </c>
      <c r="K93" s="4">
        <v>179</v>
      </c>
      <c r="L93" s="10">
        <v>16589993.75</v>
      </c>
      <c r="M93" s="11">
        <v>13543861</v>
      </c>
      <c r="N93" s="10">
        <f t="shared" si="5"/>
        <v>3046132.75</v>
      </c>
      <c r="O93" s="3" t="str">
        <f t="shared" si="3"/>
        <v>Yes</v>
      </c>
      <c r="P93" s="3" t="s">
        <v>325</v>
      </c>
      <c r="Q93" s="3" t="s">
        <v>416</v>
      </c>
    </row>
    <row r="94" spans="2:17" x14ac:dyDescent="0.25">
      <c r="B94" s="12" t="s">
        <v>218</v>
      </c>
      <c r="C94" s="14" t="s">
        <v>191</v>
      </c>
      <c r="D94" s="3" t="s">
        <v>442</v>
      </c>
      <c r="E94" s="3" t="s">
        <v>438</v>
      </c>
      <c r="F94" s="4">
        <v>8888980</v>
      </c>
      <c r="G94" s="3" t="s">
        <v>10</v>
      </c>
      <c r="H94" s="4">
        <v>412</v>
      </c>
      <c r="I94" s="5">
        <v>45383</v>
      </c>
      <c r="J94" s="3" t="s">
        <v>15</v>
      </c>
      <c r="K94" s="4">
        <v>180</v>
      </c>
      <c r="L94" s="10">
        <v>16832731.25</v>
      </c>
      <c r="M94" s="11">
        <v>13738051</v>
      </c>
      <c r="N94" s="10">
        <f t="shared" si="5"/>
        <v>3094680.25</v>
      </c>
      <c r="O94" s="3" t="str">
        <f t="shared" si="3"/>
        <v>Yes</v>
      </c>
      <c r="P94" s="3" t="s">
        <v>326</v>
      </c>
      <c r="Q94" s="3" t="s">
        <v>417</v>
      </c>
    </row>
    <row r="95" spans="2:17" x14ac:dyDescent="0.25">
      <c r="B95" s="12" t="s">
        <v>219</v>
      </c>
      <c r="C95" s="14" t="s">
        <v>192</v>
      </c>
      <c r="D95" s="3" t="s">
        <v>441</v>
      </c>
      <c r="E95" s="3" t="s">
        <v>438</v>
      </c>
      <c r="F95" s="4">
        <v>8888981</v>
      </c>
      <c r="G95" s="3" t="s">
        <v>13</v>
      </c>
      <c r="H95" s="4">
        <v>413</v>
      </c>
      <c r="I95" s="5">
        <v>45384</v>
      </c>
      <c r="J95" s="3" t="s">
        <v>20</v>
      </c>
      <c r="K95" s="4">
        <v>181</v>
      </c>
      <c r="L95" s="10">
        <v>1707546</v>
      </c>
      <c r="M95" s="11">
        <v>1393224</v>
      </c>
      <c r="N95" s="10">
        <f t="shared" si="5"/>
        <v>314322</v>
      </c>
      <c r="O95" s="3" t="str">
        <f t="shared" si="3"/>
        <v>Yes</v>
      </c>
      <c r="P95" s="3" t="s">
        <v>327</v>
      </c>
      <c r="Q95" s="3" t="s">
        <v>418</v>
      </c>
    </row>
    <row r="96" spans="2:17" x14ac:dyDescent="0.25">
      <c r="B96" s="12" t="s">
        <v>220</v>
      </c>
      <c r="C96" s="14" t="s">
        <v>193</v>
      </c>
      <c r="D96" s="3" t="s">
        <v>443</v>
      </c>
      <c r="E96" s="3" t="s">
        <v>438</v>
      </c>
      <c r="F96" s="4">
        <v>8888982</v>
      </c>
      <c r="G96" s="3" t="s">
        <v>16</v>
      </c>
      <c r="H96" s="4">
        <v>414</v>
      </c>
      <c r="I96" s="5">
        <v>45385</v>
      </c>
      <c r="J96" s="3" t="s">
        <v>18</v>
      </c>
      <c r="K96" s="4">
        <v>182</v>
      </c>
      <c r="L96" s="10">
        <v>1731820</v>
      </c>
      <c r="M96" s="11">
        <v>14126431</v>
      </c>
      <c r="N96" s="10">
        <f t="shared" si="5"/>
        <v>-12394611</v>
      </c>
      <c r="O96" s="3" t="str">
        <f t="shared" si="3"/>
        <v>No</v>
      </c>
      <c r="P96" s="3" t="s">
        <v>328</v>
      </c>
      <c r="Q96" s="3" t="s">
        <v>419</v>
      </c>
    </row>
    <row r="97" spans="2:17" x14ac:dyDescent="0.25">
      <c r="B97" s="12" t="s">
        <v>221</v>
      </c>
      <c r="C97" s="14" t="s">
        <v>194</v>
      </c>
      <c r="D97" s="3" t="s">
        <v>440</v>
      </c>
      <c r="E97" s="3" t="s">
        <v>438</v>
      </c>
      <c r="F97" s="4">
        <v>8888983</v>
      </c>
      <c r="G97" s="3" t="s">
        <v>7</v>
      </c>
      <c r="H97" s="4">
        <v>415</v>
      </c>
      <c r="I97" s="5">
        <v>45386</v>
      </c>
      <c r="J97" s="3" t="s">
        <v>20</v>
      </c>
      <c r="K97" s="4">
        <v>183</v>
      </c>
      <c r="L97" s="10">
        <v>17560943.75</v>
      </c>
      <c r="M97" s="11">
        <v>14320621</v>
      </c>
      <c r="N97" s="10">
        <f t="shared" si="5"/>
        <v>3240322.75</v>
      </c>
      <c r="O97" s="3" t="str">
        <f t="shared" si="3"/>
        <v>Yes</v>
      </c>
      <c r="P97" s="3" t="s">
        <v>329</v>
      </c>
      <c r="Q97" s="3" t="s">
        <v>420</v>
      </c>
    </row>
    <row r="98" spans="2:17" x14ac:dyDescent="0.25">
      <c r="B98" s="12" t="s">
        <v>222</v>
      </c>
      <c r="C98" s="14" t="s">
        <v>195</v>
      </c>
      <c r="D98" s="3" t="s">
        <v>444</v>
      </c>
      <c r="E98" s="3" t="s">
        <v>438</v>
      </c>
      <c r="F98" s="4">
        <v>8888984</v>
      </c>
      <c r="G98" s="3" t="s">
        <v>10</v>
      </c>
      <c r="H98" s="4">
        <v>416</v>
      </c>
      <c r="I98" s="5">
        <v>45387</v>
      </c>
      <c r="J98" s="3" t="s">
        <v>22</v>
      </c>
      <c r="K98" s="4">
        <v>184</v>
      </c>
      <c r="L98" s="10">
        <v>17803681.25</v>
      </c>
      <c r="M98" s="11">
        <v>14514811</v>
      </c>
      <c r="N98" s="10">
        <f t="shared" si="5"/>
        <v>3288870.25</v>
      </c>
      <c r="O98" s="3" t="str">
        <f t="shared" si="3"/>
        <v>Yes</v>
      </c>
      <c r="P98" s="3" t="s">
        <v>330</v>
      </c>
      <c r="Q98" s="3" t="s">
        <v>421</v>
      </c>
    </row>
    <row r="99" spans="2:17" x14ac:dyDescent="0.25">
      <c r="B99" s="12" t="s">
        <v>223</v>
      </c>
      <c r="C99" s="14" t="s">
        <v>196</v>
      </c>
      <c r="D99" s="3" t="s">
        <v>439</v>
      </c>
      <c r="E99" s="3" t="s">
        <v>438</v>
      </c>
      <c r="F99" s="4">
        <v>8888985</v>
      </c>
      <c r="G99" s="3" t="s">
        <v>13</v>
      </c>
      <c r="H99" s="4">
        <v>417</v>
      </c>
      <c r="I99" s="5">
        <v>45388</v>
      </c>
      <c r="J99" s="3" t="s">
        <v>9</v>
      </c>
      <c r="K99" s="4">
        <v>185</v>
      </c>
      <c r="L99" s="10">
        <v>18046418.75</v>
      </c>
      <c r="M99" s="11">
        <v>14709001</v>
      </c>
      <c r="N99" s="10">
        <f t="shared" si="5"/>
        <v>3337417.75</v>
      </c>
      <c r="O99" s="3" t="str">
        <f t="shared" si="3"/>
        <v>Yes</v>
      </c>
      <c r="P99" s="3" t="s">
        <v>331</v>
      </c>
      <c r="Q99" s="3" t="s">
        <v>422</v>
      </c>
    </row>
    <row r="100" spans="2:17" x14ac:dyDescent="0.25">
      <c r="B100" s="12" t="s">
        <v>224</v>
      </c>
      <c r="C100" s="14" t="s">
        <v>197</v>
      </c>
      <c r="D100" s="3" t="s">
        <v>440</v>
      </c>
      <c r="E100" s="3" t="s">
        <v>438</v>
      </c>
      <c r="F100" s="4">
        <v>8888986</v>
      </c>
      <c r="G100" s="3" t="s">
        <v>10</v>
      </c>
      <c r="H100" s="4">
        <v>418</v>
      </c>
      <c r="I100" s="5">
        <v>45389</v>
      </c>
      <c r="J100" s="3" t="s">
        <v>15</v>
      </c>
      <c r="K100" s="4">
        <v>186</v>
      </c>
      <c r="L100" s="10">
        <v>18289156.25</v>
      </c>
      <c r="M100" s="11">
        <v>14903191</v>
      </c>
      <c r="N100" s="10">
        <f t="shared" si="5"/>
        <v>3385965.25</v>
      </c>
      <c r="O100" s="3" t="str">
        <f t="shared" si="3"/>
        <v>Yes</v>
      </c>
      <c r="P100" s="3" t="s">
        <v>332</v>
      </c>
      <c r="Q100" s="3" t="s">
        <v>423</v>
      </c>
    </row>
    <row r="101" spans="2:17" x14ac:dyDescent="0.25">
      <c r="B101" s="12" t="s">
        <v>225</v>
      </c>
      <c r="C101" s="14" t="s">
        <v>198</v>
      </c>
      <c r="D101" s="3" t="s">
        <v>441</v>
      </c>
      <c r="E101" s="3" t="s">
        <v>438</v>
      </c>
      <c r="F101" s="4">
        <v>8888987</v>
      </c>
      <c r="G101" s="3" t="s">
        <v>13</v>
      </c>
      <c r="H101" s="4">
        <v>419</v>
      </c>
      <c r="I101" s="5">
        <v>45390</v>
      </c>
      <c r="J101" s="3" t="s">
        <v>9</v>
      </c>
      <c r="K101" s="4">
        <v>187</v>
      </c>
      <c r="L101" s="10">
        <v>18531893.75</v>
      </c>
      <c r="M101" s="11">
        <v>15097381</v>
      </c>
      <c r="N101" s="10">
        <f t="shared" si="5"/>
        <v>3434512.75</v>
      </c>
      <c r="O101" s="3" t="str">
        <f t="shared" si="3"/>
        <v>Yes</v>
      </c>
      <c r="P101" s="3" t="s">
        <v>333</v>
      </c>
      <c r="Q101" s="3" t="s">
        <v>416</v>
      </c>
    </row>
    <row r="102" spans="2:17" x14ac:dyDescent="0.25">
      <c r="B102" s="12" t="s">
        <v>226</v>
      </c>
      <c r="C102" s="14" t="s">
        <v>199</v>
      </c>
      <c r="D102" s="3" t="s">
        <v>442</v>
      </c>
      <c r="E102" s="3" t="s">
        <v>438</v>
      </c>
      <c r="F102" s="4">
        <v>8888988</v>
      </c>
      <c r="G102" s="3" t="s">
        <v>16</v>
      </c>
      <c r="H102" s="4">
        <v>420</v>
      </c>
      <c r="I102" s="5">
        <v>45391</v>
      </c>
      <c r="J102" s="3" t="s">
        <v>12</v>
      </c>
      <c r="K102" s="4">
        <v>188</v>
      </c>
      <c r="L102" s="10">
        <v>18774631.25</v>
      </c>
      <c r="M102" s="11">
        <v>15291571</v>
      </c>
      <c r="N102" s="10">
        <f t="shared" si="5"/>
        <v>3483060.25</v>
      </c>
      <c r="O102" s="3" t="str">
        <f t="shared" si="3"/>
        <v>Yes</v>
      </c>
      <c r="P102" s="3" t="s">
        <v>334</v>
      </c>
      <c r="Q102" s="3" t="s">
        <v>417</v>
      </c>
    </row>
    <row r="103" spans="2:17" x14ac:dyDescent="0.25">
      <c r="B103" s="12" t="s">
        <v>227</v>
      </c>
      <c r="C103" s="14" t="s">
        <v>200</v>
      </c>
      <c r="D103" s="3" t="s">
        <v>441</v>
      </c>
      <c r="E103" s="3" t="s">
        <v>438</v>
      </c>
      <c r="F103" s="4">
        <v>8888989</v>
      </c>
      <c r="G103" s="3" t="s">
        <v>7</v>
      </c>
      <c r="H103" s="4">
        <v>421</v>
      </c>
      <c r="I103" s="5">
        <v>45392</v>
      </c>
      <c r="J103" s="3" t="s">
        <v>15</v>
      </c>
      <c r="K103" s="4">
        <v>189</v>
      </c>
      <c r="L103" s="10">
        <v>19017368.75</v>
      </c>
      <c r="M103" s="11">
        <v>15485761</v>
      </c>
      <c r="N103" s="10">
        <f t="shared" si="5"/>
        <v>3531607.75</v>
      </c>
      <c r="O103" s="3" t="str">
        <f t="shared" si="3"/>
        <v>Yes</v>
      </c>
      <c r="P103" s="3" t="s">
        <v>335</v>
      </c>
      <c r="Q103" s="3" t="s">
        <v>418</v>
      </c>
    </row>
    <row r="104" spans="2:17" x14ac:dyDescent="0.25">
      <c r="B104" s="12" t="s">
        <v>228</v>
      </c>
      <c r="C104" s="14" t="s">
        <v>201</v>
      </c>
      <c r="D104" s="3" t="s">
        <v>443</v>
      </c>
      <c r="E104" s="3" t="s">
        <v>438</v>
      </c>
      <c r="F104" s="4">
        <v>8888990</v>
      </c>
      <c r="G104" s="3" t="s">
        <v>10</v>
      </c>
      <c r="H104" s="4">
        <v>422</v>
      </c>
      <c r="I104" s="5">
        <v>45393</v>
      </c>
      <c r="J104" s="3" t="s">
        <v>20</v>
      </c>
      <c r="K104" s="4">
        <v>190</v>
      </c>
      <c r="L104" s="10">
        <v>192601</v>
      </c>
      <c r="M104" s="11">
        <v>15679951</v>
      </c>
      <c r="N104" s="10">
        <f t="shared" si="5"/>
        <v>-15487350</v>
      </c>
      <c r="O104" s="3" t="str">
        <f t="shared" si="3"/>
        <v>No</v>
      </c>
      <c r="P104" s="3" t="s">
        <v>336</v>
      </c>
      <c r="Q104" s="3" t="s">
        <v>419</v>
      </c>
    </row>
    <row r="105" spans="2:17" x14ac:dyDescent="0.25">
      <c r="B105" s="12" t="s">
        <v>229</v>
      </c>
      <c r="C105" s="14" t="s">
        <v>202</v>
      </c>
      <c r="D105" s="3" t="s">
        <v>440</v>
      </c>
      <c r="E105" s="3" t="s">
        <v>438</v>
      </c>
      <c r="F105" s="4">
        <v>8888991</v>
      </c>
      <c r="G105" s="3" t="s">
        <v>7</v>
      </c>
      <c r="H105" s="4">
        <v>423</v>
      </c>
      <c r="I105" s="5">
        <v>45394</v>
      </c>
      <c r="J105" s="3" t="s">
        <v>18</v>
      </c>
      <c r="K105" s="4">
        <v>191</v>
      </c>
      <c r="L105" s="10">
        <v>19502843.75</v>
      </c>
      <c r="M105" s="11">
        <v>15874141</v>
      </c>
      <c r="N105" s="10">
        <f t="shared" si="5"/>
        <v>3628702.75</v>
      </c>
      <c r="O105" s="3" t="str">
        <f t="shared" si="3"/>
        <v>Yes</v>
      </c>
      <c r="P105" s="3" t="s">
        <v>337</v>
      </c>
      <c r="Q105" s="3" t="s">
        <v>420</v>
      </c>
    </row>
    <row r="106" spans="2:17" x14ac:dyDescent="0.25">
      <c r="B106" s="12" t="s">
        <v>230</v>
      </c>
      <c r="C106" s="14" t="s">
        <v>203</v>
      </c>
      <c r="D106" s="3" t="s">
        <v>444</v>
      </c>
      <c r="E106" s="3" t="s">
        <v>438</v>
      </c>
      <c r="F106" s="4">
        <v>8888992</v>
      </c>
      <c r="G106" s="3" t="s">
        <v>10</v>
      </c>
      <c r="H106" s="4">
        <v>424</v>
      </c>
      <c r="I106" s="5">
        <v>45395</v>
      </c>
      <c r="J106" s="3" t="s">
        <v>20</v>
      </c>
      <c r="K106" s="4">
        <v>192</v>
      </c>
      <c r="L106" s="10">
        <v>19745581.25</v>
      </c>
      <c r="M106" s="11">
        <v>16068331</v>
      </c>
      <c r="N106" s="10">
        <f t="shared" si="5"/>
        <v>3677250.25</v>
      </c>
      <c r="O106" s="3" t="str">
        <f t="shared" si="3"/>
        <v>Yes</v>
      </c>
      <c r="P106" s="3" t="s">
        <v>338</v>
      </c>
      <c r="Q106" s="3" t="s">
        <v>416</v>
      </c>
    </row>
    <row r="107" spans="2:17" x14ac:dyDescent="0.25">
      <c r="B107" s="12" t="s">
        <v>231</v>
      </c>
      <c r="C107" s="14" t="s">
        <v>204</v>
      </c>
      <c r="D107" s="3" t="s">
        <v>444</v>
      </c>
      <c r="E107" s="3" t="s">
        <v>438</v>
      </c>
      <c r="F107" s="4">
        <v>8888993</v>
      </c>
      <c r="G107" s="3" t="s">
        <v>13</v>
      </c>
      <c r="H107" s="4">
        <v>425</v>
      </c>
      <c r="I107" s="5">
        <v>45396</v>
      </c>
      <c r="J107" s="3" t="s">
        <v>22</v>
      </c>
      <c r="K107" s="4">
        <v>193</v>
      </c>
      <c r="L107" s="10">
        <v>19988318.75</v>
      </c>
      <c r="M107" s="11">
        <v>16262521</v>
      </c>
      <c r="N107" s="10">
        <f t="shared" si="5"/>
        <v>3725797.75</v>
      </c>
      <c r="O107" s="3" t="str">
        <f t="shared" si="3"/>
        <v>Yes</v>
      </c>
      <c r="P107" s="3" t="s">
        <v>339</v>
      </c>
      <c r="Q107" s="3" t="s">
        <v>417</v>
      </c>
    </row>
    <row r="108" spans="2:17" x14ac:dyDescent="0.25">
      <c r="B108" s="12" t="s">
        <v>232</v>
      </c>
      <c r="C108" s="14" t="s">
        <v>209</v>
      </c>
      <c r="D108" s="3" t="s">
        <v>439</v>
      </c>
      <c r="E108" s="3" t="s">
        <v>438</v>
      </c>
      <c r="F108" s="4">
        <v>8888994</v>
      </c>
      <c r="G108" s="3" t="s">
        <v>16</v>
      </c>
      <c r="H108" s="4">
        <v>426</v>
      </c>
      <c r="I108" s="5">
        <v>45397</v>
      </c>
      <c r="J108" s="3" t="s">
        <v>9</v>
      </c>
      <c r="K108" s="4">
        <v>194</v>
      </c>
      <c r="L108" s="10">
        <v>20231056.25</v>
      </c>
      <c r="M108" s="11">
        <v>16456711</v>
      </c>
      <c r="N108" s="10">
        <f t="shared" si="5"/>
        <v>3774345.25</v>
      </c>
      <c r="O108" s="3" t="str">
        <f t="shared" si="3"/>
        <v>Yes</v>
      </c>
      <c r="P108" s="3" t="s">
        <v>340</v>
      </c>
      <c r="Q108" s="3" t="s">
        <v>418</v>
      </c>
    </row>
    <row r="109" spans="2:17" x14ac:dyDescent="0.25">
      <c r="B109" s="12" t="s">
        <v>233</v>
      </c>
      <c r="C109" s="14" t="s">
        <v>205</v>
      </c>
      <c r="D109" s="3" t="s">
        <v>440</v>
      </c>
      <c r="E109" s="3" t="s">
        <v>438</v>
      </c>
      <c r="F109" s="4">
        <v>8888995</v>
      </c>
      <c r="G109" s="3" t="s">
        <v>7</v>
      </c>
      <c r="H109" s="4">
        <v>427</v>
      </c>
      <c r="I109" s="5">
        <v>45398</v>
      </c>
      <c r="J109" s="3" t="s">
        <v>15</v>
      </c>
      <c r="K109" s="4">
        <v>195</v>
      </c>
      <c r="L109" s="10">
        <v>2047379</v>
      </c>
      <c r="M109" s="11">
        <v>16650901</v>
      </c>
      <c r="N109" s="10">
        <f t="shared" si="5"/>
        <v>-14603522</v>
      </c>
      <c r="O109" s="3" t="str">
        <f t="shared" si="3"/>
        <v>No</v>
      </c>
      <c r="P109" s="3" t="s">
        <v>341</v>
      </c>
      <c r="Q109" s="3" t="s">
        <v>419</v>
      </c>
    </row>
    <row r="110" spans="2:17" x14ac:dyDescent="0.25">
      <c r="B110" s="12" t="s">
        <v>234</v>
      </c>
      <c r="C110" s="14" t="s">
        <v>206</v>
      </c>
      <c r="D110" s="3" t="s">
        <v>441</v>
      </c>
      <c r="E110" s="3" t="s">
        <v>438</v>
      </c>
      <c r="F110" s="4">
        <v>8888996</v>
      </c>
      <c r="G110" s="3" t="s">
        <v>10</v>
      </c>
      <c r="H110" s="4">
        <v>428</v>
      </c>
      <c r="I110" s="5">
        <v>45399</v>
      </c>
      <c r="J110" s="3" t="s">
        <v>9</v>
      </c>
      <c r="K110" s="4">
        <v>196</v>
      </c>
      <c r="L110" s="10">
        <v>2071653</v>
      </c>
      <c r="M110" s="11">
        <v>16845091</v>
      </c>
      <c r="N110" s="10">
        <f t="shared" si="5"/>
        <v>-14773438</v>
      </c>
      <c r="O110" s="3" t="str">
        <f t="shared" si="3"/>
        <v>No</v>
      </c>
      <c r="P110" s="3" t="s">
        <v>342</v>
      </c>
      <c r="Q110" s="3" t="s">
        <v>420</v>
      </c>
    </row>
    <row r="111" spans="2:17" x14ac:dyDescent="0.25">
      <c r="B111" s="12" t="s">
        <v>235</v>
      </c>
      <c r="C111" s="14" t="s">
        <v>210</v>
      </c>
      <c r="D111" s="3" t="s">
        <v>442</v>
      </c>
      <c r="E111" s="3" t="s">
        <v>438</v>
      </c>
      <c r="F111" s="4">
        <v>8888997</v>
      </c>
      <c r="G111" s="3" t="s">
        <v>13</v>
      </c>
      <c r="H111" s="4">
        <v>429</v>
      </c>
      <c r="I111" s="5">
        <v>45400</v>
      </c>
      <c r="J111" s="3" t="s">
        <v>12</v>
      </c>
      <c r="K111" s="4">
        <v>197</v>
      </c>
      <c r="L111" s="10">
        <v>20959268</v>
      </c>
      <c r="M111" s="11">
        <v>17039281</v>
      </c>
      <c r="N111" s="10">
        <f t="shared" si="5"/>
        <v>3919987</v>
      </c>
      <c r="O111" s="3" t="str">
        <f t="shared" si="3"/>
        <v>Yes</v>
      </c>
      <c r="P111" s="3" t="s">
        <v>343</v>
      </c>
      <c r="Q111" s="3" t="s">
        <v>427</v>
      </c>
    </row>
  </sheetData>
  <phoneticPr fontId="2" type="noConversion"/>
  <conditionalFormatting sqref="O3:O111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6CAC-072E-7048-BCB5-A1D2EBD868EF}">
  <dimension ref="B2:Q111"/>
  <sheetViews>
    <sheetView showGridLines="0" workbookViewId="0">
      <selection activeCell="E17" sqref="E17"/>
    </sheetView>
  </sheetViews>
  <sheetFormatPr defaultColWidth="10.875" defaultRowHeight="15.75" x14ac:dyDescent="0.25"/>
  <cols>
    <col min="1" max="1" width="3" style="16" customWidth="1"/>
    <col min="2" max="2" width="15.5" style="16" customWidth="1"/>
    <col min="3" max="3" width="26.375" style="17" customWidth="1"/>
    <col min="4" max="4" width="26" style="16" customWidth="1"/>
    <col min="5" max="5" width="22.125" style="17" customWidth="1"/>
    <col min="6" max="6" width="26.625" style="17" customWidth="1"/>
    <col min="7" max="7" width="16.125" style="17" customWidth="1"/>
    <col min="8" max="8" width="18.125" style="16" bestFit="1" customWidth="1"/>
    <col min="9" max="10" width="13.375" style="17" customWidth="1"/>
    <col min="11" max="11" width="13.375" style="16" customWidth="1"/>
    <col min="12" max="12" width="13.375" style="17" customWidth="1"/>
    <col min="13" max="13" width="20.5" style="17" bestFit="1" customWidth="1"/>
    <col min="14" max="14" width="30.5" style="17" bestFit="1" customWidth="1"/>
    <col min="15" max="15" width="26.125" style="17" bestFit="1" customWidth="1"/>
    <col min="16" max="16" width="18.625" style="17" customWidth="1"/>
    <col min="17" max="17" width="30.5" style="17" bestFit="1" customWidth="1"/>
    <col min="18" max="16384" width="10.875" style="16"/>
  </cols>
  <sheetData>
    <row r="2" spans="2:17" s="21" customFormat="1" ht="36" customHeight="1" x14ac:dyDescent="0.25">
      <c r="B2" s="15" t="s">
        <v>40</v>
      </c>
      <c r="C2" s="15" t="s">
        <v>39</v>
      </c>
      <c r="D2" s="15" t="s">
        <v>434</v>
      </c>
      <c r="E2" s="15" t="s">
        <v>435</v>
      </c>
      <c r="F2" s="15" t="s">
        <v>436</v>
      </c>
      <c r="G2" s="15" t="s">
        <v>0</v>
      </c>
      <c r="H2" s="15" t="s">
        <v>1</v>
      </c>
      <c r="I2" s="15" t="s">
        <v>2</v>
      </c>
      <c r="J2" s="15" t="s">
        <v>3</v>
      </c>
      <c r="K2" s="15" t="s">
        <v>4</v>
      </c>
      <c r="L2" s="15" t="s">
        <v>5</v>
      </c>
      <c r="M2" s="15" t="s">
        <v>6</v>
      </c>
      <c r="N2" s="15" t="s">
        <v>167</v>
      </c>
      <c r="O2" s="15" t="s">
        <v>236</v>
      </c>
      <c r="P2" s="15" t="s">
        <v>237</v>
      </c>
      <c r="Q2" s="15" t="s">
        <v>431</v>
      </c>
    </row>
    <row r="3" spans="2:17" x14ac:dyDescent="0.25">
      <c r="B3" s="3" t="s">
        <v>41</v>
      </c>
      <c r="C3" s="19"/>
      <c r="D3" s="20"/>
      <c r="E3" s="19"/>
      <c r="F3" s="19"/>
      <c r="G3" s="19"/>
      <c r="H3" s="20"/>
      <c r="I3" s="19"/>
      <c r="J3" s="19"/>
      <c r="K3" s="20"/>
      <c r="L3" s="19"/>
      <c r="M3" s="19"/>
      <c r="N3" s="19"/>
      <c r="O3" s="19"/>
      <c r="P3" s="19"/>
      <c r="Q3" s="19"/>
    </row>
    <row r="4" spans="2:17" x14ac:dyDescent="0.25">
      <c r="B4" s="3" t="s">
        <v>42</v>
      </c>
      <c r="C4" s="19"/>
      <c r="D4" s="20"/>
      <c r="E4" s="19"/>
      <c r="F4" s="19"/>
      <c r="G4" s="19"/>
      <c r="H4" s="20"/>
      <c r="I4" s="19"/>
      <c r="J4" s="19"/>
      <c r="K4" s="20"/>
      <c r="L4" s="19"/>
      <c r="M4" s="19"/>
      <c r="N4" s="19"/>
      <c r="O4" s="19"/>
      <c r="P4" s="19"/>
      <c r="Q4" s="19"/>
    </row>
    <row r="5" spans="2:17" x14ac:dyDescent="0.25">
      <c r="B5" s="3" t="s">
        <v>43</v>
      </c>
      <c r="C5" s="19"/>
      <c r="D5" s="20"/>
      <c r="E5" s="19"/>
      <c r="F5" s="19"/>
      <c r="G5" s="19"/>
      <c r="H5" s="20"/>
      <c r="I5" s="19"/>
      <c r="J5" s="19"/>
      <c r="K5" s="20"/>
      <c r="L5" s="19"/>
      <c r="M5" s="19"/>
      <c r="N5" s="19"/>
      <c r="O5" s="19"/>
      <c r="P5" s="19"/>
      <c r="Q5" s="19"/>
    </row>
    <row r="6" spans="2:17" x14ac:dyDescent="0.25">
      <c r="B6" s="3" t="s">
        <v>44</v>
      </c>
      <c r="C6" s="19"/>
      <c r="D6" s="20"/>
      <c r="E6" s="19"/>
      <c r="F6" s="19"/>
      <c r="G6" s="19"/>
      <c r="H6" s="20"/>
      <c r="I6" s="19"/>
      <c r="J6" s="19"/>
      <c r="K6" s="20"/>
      <c r="L6" s="19"/>
      <c r="M6" s="19"/>
      <c r="N6" s="19"/>
      <c r="O6" s="19"/>
      <c r="P6" s="19"/>
      <c r="Q6" s="19"/>
    </row>
    <row r="7" spans="2:17" x14ac:dyDescent="0.25">
      <c r="B7" s="3" t="s">
        <v>45</v>
      </c>
      <c r="C7" s="19"/>
      <c r="D7" s="20"/>
      <c r="E7" s="19"/>
      <c r="F7" s="19"/>
      <c r="G7" s="19"/>
      <c r="H7" s="20"/>
      <c r="I7" s="19"/>
      <c r="J7" s="19"/>
      <c r="K7" s="20"/>
      <c r="L7" s="19"/>
      <c r="M7" s="19"/>
      <c r="N7" s="19"/>
      <c r="O7" s="19"/>
      <c r="P7" s="19"/>
      <c r="Q7" s="19"/>
    </row>
    <row r="8" spans="2:17" x14ac:dyDescent="0.25">
      <c r="B8" s="3" t="s">
        <v>46</v>
      </c>
      <c r="C8" s="19"/>
      <c r="D8" s="20"/>
      <c r="E8" s="19"/>
      <c r="F8" s="19"/>
      <c r="G8" s="19"/>
      <c r="H8" s="20"/>
      <c r="I8" s="19"/>
      <c r="J8" s="19"/>
      <c r="K8" s="20"/>
      <c r="L8" s="19"/>
      <c r="M8" s="19"/>
      <c r="N8" s="19"/>
      <c r="O8" s="19"/>
      <c r="P8" s="19"/>
      <c r="Q8" s="19"/>
    </row>
    <row r="9" spans="2:17" x14ac:dyDescent="0.25">
      <c r="B9" s="3" t="s">
        <v>47</v>
      </c>
      <c r="C9" s="19"/>
      <c r="D9" s="20"/>
      <c r="E9" s="19"/>
      <c r="F9" s="19"/>
      <c r="G9" s="19"/>
      <c r="H9" s="20"/>
      <c r="I9" s="19"/>
      <c r="J9" s="19"/>
      <c r="K9" s="20"/>
      <c r="L9" s="19"/>
      <c r="M9" s="19"/>
      <c r="N9" s="19"/>
      <c r="O9" s="19"/>
      <c r="P9" s="19"/>
      <c r="Q9" s="19"/>
    </row>
    <row r="10" spans="2:17" x14ac:dyDescent="0.25">
      <c r="B10" s="3" t="s">
        <v>48</v>
      </c>
      <c r="C10" s="19"/>
      <c r="D10" s="20"/>
      <c r="E10" s="19"/>
      <c r="F10" s="19"/>
      <c r="G10" s="19"/>
      <c r="H10" s="20"/>
      <c r="I10" s="19"/>
      <c r="J10" s="19"/>
      <c r="K10" s="20"/>
      <c r="L10" s="19"/>
      <c r="M10" s="19"/>
      <c r="N10" s="19"/>
      <c r="O10" s="19"/>
      <c r="P10" s="19"/>
      <c r="Q10" s="19"/>
    </row>
    <row r="11" spans="2:17" x14ac:dyDescent="0.25">
      <c r="B11" s="3" t="s">
        <v>49</v>
      </c>
      <c r="C11" s="19"/>
      <c r="D11" s="20"/>
      <c r="E11" s="19"/>
      <c r="F11" s="19"/>
      <c r="G11" s="19"/>
      <c r="H11" s="20"/>
      <c r="I11" s="19"/>
      <c r="J11" s="19"/>
      <c r="K11" s="20"/>
      <c r="L11" s="19"/>
      <c r="M11" s="19"/>
      <c r="N11" s="19"/>
      <c r="O11" s="19"/>
      <c r="P11" s="19"/>
      <c r="Q11" s="19"/>
    </row>
    <row r="12" spans="2:17" x14ac:dyDescent="0.25">
      <c r="B12" s="3" t="s">
        <v>50</v>
      </c>
      <c r="C12" s="19"/>
      <c r="D12" s="20"/>
      <c r="E12" s="19"/>
      <c r="F12" s="19"/>
      <c r="G12" s="19"/>
      <c r="H12" s="20"/>
      <c r="I12" s="19"/>
      <c r="J12" s="19"/>
      <c r="K12" s="20"/>
      <c r="L12" s="19"/>
      <c r="M12" s="19"/>
      <c r="N12" s="19"/>
      <c r="O12" s="19"/>
      <c r="P12" s="19"/>
      <c r="Q12" s="19"/>
    </row>
    <row r="13" spans="2:17" x14ac:dyDescent="0.25">
      <c r="B13" s="3" t="s">
        <v>51</v>
      </c>
      <c r="C13" s="19"/>
      <c r="D13" s="20"/>
      <c r="E13" s="19"/>
      <c r="F13" s="19"/>
      <c r="G13" s="19"/>
      <c r="H13" s="20"/>
      <c r="I13" s="19"/>
      <c r="J13" s="19"/>
      <c r="K13" s="20"/>
      <c r="L13" s="19"/>
      <c r="M13" s="19"/>
      <c r="N13" s="19"/>
      <c r="O13" s="19"/>
      <c r="P13" s="19"/>
      <c r="Q13" s="19"/>
    </row>
    <row r="14" spans="2:17" x14ac:dyDescent="0.25">
      <c r="B14" s="3" t="s">
        <v>52</v>
      </c>
      <c r="C14" s="19"/>
      <c r="D14" s="20"/>
      <c r="E14" s="19"/>
      <c r="F14" s="19"/>
      <c r="G14" s="19"/>
      <c r="H14" s="20"/>
      <c r="I14" s="19"/>
      <c r="J14" s="19"/>
      <c r="K14" s="20"/>
      <c r="L14" s="19"/>
      <c r="M14" s="19"/>
      <c r="N14" s="19"/>
      <c r="O14" s="19"/>
      <c r="P14" s="19"/>
      <c r="Q14" s="19"/>
    </row>
    <row r="15" spans="2:17" x14ac:dyDescent="0.25">
      <c r="B15" s="3" t="s">
        <v>53</v>
      </c>
      <c r="C15" s="19"/>
      <c r="D15" s="20"/>
      <c r="E15" s="19"/>
      <c r="F15" s="19"/>
      <c r="G15" s="19"/>
      <c r="H15" s="20"/>
      <c r="I15" s="19"/>
      <c r="J15" s="19"/>
      <c r="K15" s="20"/>
      <c r="L15" s="19"/>
      <c r="M15" s="19"/>
      <c r="N15" s="19"/>
      <c r="O15" s="19"/>
      <c r="P15" s="19"/>
      <c r="Q15" s="19"/>
    </row>
    <row r="16" spans="2:17" x14ac:dyDescent="0.25">
      <c r="B16" s="3" t="s">
        <v>54</v>
      </c>
      <c r="C16" s="19"/>
      <c r="D16" s="20"/>
      <c r="E16" s="19"/>
      <c r="F16" s="19"/>
      <c r="G16" s="19"/>
      <c r="H16" s="20"/>
      <c r="I16" s="19"/>
      <c r="J16" s="19"/>
      <c r="K16" s="20"/>
      <c r="L16" s="19"/>
      <c r="M16" s="19"/>
      <c r="N16" s="19"/>
      <c r="O16" s="19"/>
      <c r="P16" s="19"/>
      <c r="Q16" s="19"/>
    </row>
    <row r="17" spans="2:17" x14ac:dyDescent="0.25">
      <c r="B17" s="3" t="s">
        <v>55</v>
      </c>
      <c r="C17" s="19"/>
      <c r="D17" s="20"/>
      <c r="E17" s="19"/>
      <c r="F17" s="19"/>
      <c r="G17" s="19"/>
      <c r="H17" s="20"/>
      <c r="I17" s="19"/>
      <c r="J17" s="19"/>
      <c r="K17" s="20"/>
      <c r="L17" s="19"/>
      <c r="M17" s="19"/>
      <c r="N17" s="19"/>
      <c r="O17" s="19"/>
      <c r="P17" s="19"/>
      <c r="Q17" s="19"/>
    </row>
    <row r="18" spans="2:17" x14ac:dyDescent="0.25">
      <c r="B18" s="3" t="s">
        <v>56</v>
      </c>
      <c r="C18" s="19"/>
      <c r="D18" s="20"/>
      <c r="E18" s="19"/>
      <c r="F18" s="19"/>
      <c r="G18" s="19"/>
      <c r="H18" s="20"/>
      <c r="I18" s="19"/>
      <c r="J18" s="19"/>
      <c r="K18" s="20"/>
      <c r="L18" s="19"/>
      <c r="M18" s="19"/>
      <c r="N18" s="19"/>
      <c r="O18" s="19"/>
      <c r="P18" s="19"/>
      <c r="Q18" s="19"/>
    </row>
    <row r="19" spans="2:17" x14ac:dyDescent="0.25">
      <c r="B19" s="3" t="s">
        <v>57</v>
      </c>
      <c r="C19" s="19"/>
      <c r="D19" s="20"/>
      <c r="E19" s="19"/>
      <c r="F19" s="19"/>
      <c r="G19" s="19"/>
      <c r="H19" s="20"/>
      <c r="I19" s="19"/>
      <c r="J19" s="19"/>
      <c r="K19" s="20"/>
      <c r="L19" s="19"/>
      <c r="M19" s="19"/>
      <c r="N19" s="19"/>
      <c r="O19" s="19"/>
      <c r="P19" s="19"/>
      <c r="Q19" s="19"/>
    </row>
    <row r="20" spans="2:17" x14ac:dyDescent="0.25">
      <c r="B20" s="3" t="s">
        <v>58</v>
      </c>
      <c r="C20" s="19"/>
      <c r="D20" s="20"/>
      <c r="E20" s="19"/>
      <c r="F20" s="19"/>
      <c r="G20" s="19"/>
      <c r="H20" s="20"/>
      <c r="I20" s="19"/>
      <c r="J20" s="19"/>
      <c r="K20" s="20"/>
      <c r="L20" s="19"/>
      <c r="M20" s="19"/>
      <c r="N20" s="19"/>
      <c r="O20" s="19"/>
      <c r="P20" s="19"/>
      <c r="Q20" s="19"/>
    </row>
    <row r="21" spans="2:17" x14ac:dyDescent="0.25">
      <c r="B21" s="3" t="s">
        <v>59</v>
      </c>
      <c r="C21" s="19"/>
      <c r="D21" s="20"/>
      <c r="E21" s="19"/>
      <c r="F21" s="19"/>
      <c r="G21" s="19"/>
      <c r="H21" s="20"/>
      <c r="I21" s="19"/>
      <c r="J21" s="19"/>
      <c r="K21" s="20"/>
      <c r="L21" s="19"/>
      <c r="M21" s="19"/>
      <c r="N21" s="19"/>
      <c r="O21" s="19"/>
      <c r="P21" s="19"/>
      <c r="Q21" s="19"/>
    </row>
    <row r="22" spans="2:17" x14ac:dyDescent="0.25">
      <c r="B22" s="3" t="s">
        <v>60</v>
      </c>
      <c r="C22" s="19"/>
      <c r="D22" s="20"/>
      <c r="E22" s="19"/>
      <c r="F22" s="19"/>
      <c r="G22" s="19"/>
      <c r="H22" s="20"/>
      <c r="I22" s="19"/>
      <c r="J22" s="19"/>
      <c r="K22" s="20"/>
      <c r="L22" s="19"/>
      <c r="M22" s="19"/>
      <c r="N22" s="19"/>
      <c r="O22" s="19"/>
      <c r="P22" s="19"/>
      <c r="Q22" s="19"/>
    </row>
    <row r="23" spans="2:17" x14ac:dyDescent="0.25">
      <c r="B23" s="3" t="s">
        <v>61</v>
      </c>
      <c r="C23" s="19"/>
      <c r="D23" s="20"/>
      <c r="E23" s="19"/>
      <c r="F23" s="19"/>
      <c r="G23" s="19"/>
      <c r="H23" s="20"/>
      <c r="I23" s="19"/>
      <c r="J23" s="19"/>
      <c r="K23" s="20"/>
      <c r="L23" s="19"/>
      <c r="M23" s="19"/>
      <c r="N23" s="19"/>
      <c r="O23" s="19"/>
      <c r="P23" s="19"/>
      <c r="Q23" s="19"/>
    </row>
    <row r="24" spans="2:17" x14ac:dyDescent="0.25">
      <c r="B24" s="3" t="s">
        <v>62</v>
      </c>
      <c r="C24" s="19"/>
      <c r="D24" s="20"/>
      <c r="E24" s="19"/>
      <c r="F24" s="19"/>
      <c r="G24" s="19"/>
      <c r="H24" s="20"/>
      <c r="I24" s="19"/>
      <c r="J24" s="19"/>
      <c r="K24" s="20"/>
      <c r="L24" s="19"/>
      <c r="M24" s="19"/>
      <c r="N24" s="19"/>
      <c r="O24" s="19"/>
      <c r="P24" s="19"/>
      <c r="Q24" s="19"/>
    </row>
    <row r="25" spans="2:17" x14ac:dyDescent="0.25">
      <c r="B25" s="3" t="s">
        <v>63</v>
      </c>
      <c r="C25" s="19"/>
      <c r="D25" s="20"/>
      <c r="E25" s="19"/>
      <c r="F25" s="19"/>
      <c r="G25" s="19"/>
      <c r="H25" s="20"/>
      <c r="I25" s="19"/>
      <c r="J25" s="19"/>
      <c r="K25" s="20"/>
      <c r="L25" s="19"/>
      <c r="M25" s="19"/>
      <c r="N25" s="19"/>
      <c r="O25" s="19"/>
      <c r="P25" s="19"/>
      <c r="Q25" s="19"/>
    </row>
    <row r="26" spans="2:17" x14ac:dyDescent="0.25">
      <c r="B26" s="3" t="s">
        <v>64</v>
      </c>
      <c r="C26" s="19"/>
      <c r="D26" s="20"/>
      <c r="E26" s="19"/>
      <c r="F26" s="19"/>
      <c r="G26" s="19"/>
      <c r="H26" s="20"/>
      <c r="I26" s="19"/>
      <c r="J26" s="19"/>
      <c r="K26" s="20"/>
      <c r="L26" s="19"/>
      <c r="M26" s="19"/>
      <c r="N26" s="19"/>
      <c r="O26" s="19"/>
      <c r="P26" s="19"/>
      <c r="Q26" s="19"/>
    </row>
    <row r="27" spans="2:17" x14ac:dyDescent="0.25">
      <c r="B27" s="3" t="s">
        <v>116</v>
      </c>
      <c r="C27" s="19"/>
      <c r="D27" s="20"/>
      <c r="E27" s="19"/>
      <c r="F27" s="19"/>
      <c r="G27" s="19"/>
      <c r="H27" s="20"/>
      <c r="I27" s="19"/>
      <c r="J27" s="19"/>
      <c r="K27" s="20"/>
      <c r="L27" s="19"/>
      <c r="M27" s="19"/>
      <c r="N27" s="19"/>
      <c r="O27" s="19"/>
      <c r="P27" s="19"/>
      <c r="Q27" s="19"/>
    </row>
    <row r="28" spans="2:17" x14ac:dyDescent="0.25">
      <c r="B28" s="3" t="s">
        <v>117</v>
      </c>
      <c r="C28" s="19"/>
      <c r="D28" s="20"/>
      <c r="E28" s="19"/>
      <c r="F28" s="19"/>
      <c r="G28" s="19"/>
      <c r="H28" s="20"/>
      <c r="I28" s="19"/>
      <c r="J28" s="19"/>
      <c r="K28" s="20"/>
      <c r="L28" s="19"/>
      <c r="M28" s="19"/>
      <c r="N28" s="19"/>
      <c r="O28" s="19"/>
      <c r="P28" s="19"/>
      <c r="Q28" s="19"/>
    </row>
    <row r="29" spans="2:17" x14ac:dyDescent="0.25">
      <c r="B29" s="3" t="s">
        <v>118</v>
      </c>
      <c r="C29" s="19"/>
      <c r="D29" s="20"/>
      <c r="E29" s="19"/>
      <c r="F29" s="19"/>
      <c r="G29" s="19"/>
      <c r="H29" s="20"/>
      <c r="I29" s="19"/>
      <c r="J29" s="19"/>
      <c r="K29" s="20"/>
      <c r="L29" s="19"/>
      <c r="M29" s="19"/>
      <c r="N29" s="19"/>
      <c r="O29" s="19"/>
      <c r="P29" s="19"/>
      <c r="Q29" s="19"/>
    </row>
    <row r="30" spans="2:17" x14ac:dyDescent="0.25">
      <c r="B30" s="3" t="s">
        <v>119</v>
      </c>
      <c r="C30" s="19"/>
      <c r="D30" s="20"/>
      <c r="E30" s="19"/>
      <c r="F30" s="19"/>
      <c r="G30" s="19"/>
      <c r="H30" s="20"/>
      <c r="I30" s="19"/>
      <c r="J30" s="19"/>
      <c r="K30" s="20"/>
      <c r="L30" s="19"/>
      <c r="M30" s="19"/>
      <c r="N30" s="19"/>
      <c r="O30" s="19"/>
      <c r="P30" s="19"/>
      <c r="Q30" s="19"/>
    </row>
    <row r="31" spans="2:17" x14ac:dyDescent="0.25">
      <c r="B31" s="3" t="s">
        <v>120</v>
      </c>
      <c r="C31" s="19"/>
      <c r="D31" s="20"/>
      <c r="E31" s="19"/>
      <c r="F31" s="19"/>
      <c r="G31" s="19"/>
      <c r="H31" s="20"/>
      <c r="I31" s="19"/>
      <c r="J31" s="19"/>
      <c r="K31" s="20"/>
      <c r="L31" s="19"/>
      <c r="M31" s="19"/>
      <c r="N31" s="19"/>
      <c r="O31" s="19"/>
      <c r="P31" s="19"/>
      <c r="Q31" s="19"/>
    </row>
    <row r="32" spans="2:17" x14ac:dyDescent="0.25">
      <c r="B32" s="3" t="s">
        <v>121</v>
      </c>
      <c r="C32" s="19"/>
      <c r="D32" s="20"/>
      <c r="E32" s="19"/>
      <c r="F32" s="19"/>
      <c r="G32" s="19"/>
      <c r="H32" s="20"/>
      <c r="I32" s="19"/>
      <c r="J32" s="19"/>
      <c r="K32" s="20"/>
      <c r="L32" s="19"/>
      <c r="M32" s="19"/>
      <c r="N32" s="19"/>
      <c r="O32" s="19"/>
      <c r="P32" s="19"/>
      <c r="Q32" s="19"/>
    </row>
    <row r="33" spans="2:17" x14ac:dyDescent="0.25">
      <c r="B33" s="3" t="s">
        <v>122</v>
      </c>
      <c r="C33" s="19"/>
      <c r="D33" s="20"/>
      <c r="E33" s="19"/>
      <c r="F33" s="19"/>
      <c r="G33" s="19"/>
      <c r="H33" s="20"/>
      <c r="I33" s="19"/>
      <c r="J33" s="19"/>
      <c r="K33" s="20"/>
      <c r="L33" s="19"/>
      <c r="M33" s="19"/>
      <c r="N33" s="19"/>
      <c r="O33" s="19"/>
      <c r="P33" s="19"/>
      <c r="Q33" s="19"/>
    </row>
    <row r="34" spans="2:17" x14ac:dyDescent="0.25">
      <c r="B34" s="3" t="s">
        <v>123</v>
      </c>
      <c r="C34" s="19"/>
      <c r="D34" s="20"/>
      <c r="E34" s="19"/>
      <c r="F34" s="19"/>
      <c r="G34" s="19"/>
      <c r="H34" s="20"/>
      <c r="I34" s="19"/>
      <c r="J34" s="19"/>
      <c r="K34" s="20"/>
      <c r="L34" s="19"/>
      <c r="M34" s="19"/>
      <c r="N34" s="19"/>
      <c r="O34" s="19"/>
      <c r="P34" s="19"/>
      <c r="Q34" s="19"/>
    </row>
    <row r="35" spans="2:17" x14ac:dyDescent="0.25">
      <c r="B35" s="3" t="s">
        <v>124</v>
      </c>
      <c r="C35" s="19"/>
      <c r="D35" s="20"/>
      <c r="E35" s="19"/>
      <c r="F35" s="19"/>
      <c r="G35" s="19"/>
      <c r="H35" s="20"/>
      <c r="I35" s="19"/>
      <c r="J35" s="19"/>
      <c r="K35" s="20"/>
      <c r="L35" s="19"/>
      <c r="M35" s="19"/>
      <c r="N35" s="19"/>
      <c r="O35" s="19"/>
      <c r="P35" s="19"/>
      <c r="Q35" s="19"/>
    </row>
    <row r="36" spans="2:17" x14ac:dyDescent="0.25">
      <c r="B36" s="3" t="s">
        <v>125</v>
      </c>
      <c r="C36" s="19"/>
      <c r="D36" s="20"/>
      <c r="E36" s="19"/>
      <c r="F36" s="19"/>
      <c r="G36" s="19"/>
      <c r="H36" s="20"/>
      <c r="I36" s="19"/>
      <c r="J36" s="19"/>
      <c r="K36" s="20"/>
      <c r="L36" s="19"/>
      <c r="M36" s="19"/>
      <c r="N36" s="19"/>
      <c r="O36" s="19"/>
      <c r="P36" s="19"/>
      <c r="Q36" s="19"/>
    </row>
    <row r="37" spans="2:17" x14ac:dyDescent="0.25">
      <c r="B37" s="3" t="s">
        <v>126</v>
      </c>
      <c r="C37" s="19"/>
      <c r="D37" s="20"/>
      <c r="E37" s="19"/>
      <c r="F37" s="19"/>
      <c r="G37" s="19"/>
      <c r="H37" s="20"/>
      <c r="I37" s="19"/>
      <c r="J37" s="19"/>
      <c r="K37" s="20"/>
      <c r="L37" s="19"/>
      <c r="M37" s="19"/>
      <c r="N37" s="19"/>
      <c r="O37" s="19"/>
      <c r="P37" s="19"/>
      <c r="Q37" s="19"/>
    </row>
    <row r="38" spans="2:17" x14ac:dyDescent="0.25">
      <c r="B38" s="3" t="s">
        <v>127</v>
      </c>
      <c r="C38" s="19"/>
      <c r="D38" s="20"/>
      <c r="E38" s="19"/>
      <c r="F38" s="19"/>
      <c r="G38" s="19"/>
      <c r="H38" s="20"/>
      <c r="I38" s="19"/>
      <c r="J38" s="19"/>
      <c r="K38" s="20"/>
      <c r="L38" s="19"/>
      <c r="M38" s="19"/>
      <c r="N38" s="19"/>
      <c r="O38" s="19"/>
      <c r="P38" s="19"/>
      <c r="Q38" s="19"/>
    </row>
    <row r="39" spans="2:17" x14ac:dyDescent="0.25">
      <c r="B39" s="3" t="s">
        <v>128</v>
      </c>
      <c r="C39" s="19"/>
      <c r="D39" s="20"/>
      <c r="E39" s="19"/>
      <c r="F39" s="19"/>
      <c r="G39" s="19"/>
      <c r="H39" s="20"/>
      <c r="I39" s="19"/>
      <c r="J39" s="19"/>
      <c r="K39" s="20"/>
      <c r="L39" s="19"/>
      <c r="M39" s="19"/>
      <c r="N39" s="19"/>
      <c r="O39" s="19"/>
      <c r="P39" s="19"/>
      <c r="Q39" s="19"/>
    </row>
    <row r="40" spans="2:17" x14ac:dyDescent="0.25">
      <c r="B40" s="3" t="s">
        <v>129</v>
      </c>
      <c r="C40" s="19"/>
      <c r="D40" s="20"/>
      <c r="E40" s="19"/>
      <c r="F40" s="19"/>
      <c r="G40" s="19"/>
      <c r="H40" s="20"/>
      <c r="I40" s="19"/>
      <c r="J40" s="19"/>
      <c r="K40" s="20"/>
      <c r="L40" s="19"/>
      <c r="M40" s="19"/>
      <c r="N40" s="19"/>
      <c r="O40" s="19"/>
      <c r="P40" s="19"/>
      <c r="Q40" s="19"/>
    </row>
    <row r="41" spans="2:17" x14ac:dyDescent="0.25">
      <c r="B41" s="3" t="s">
        <v>130</v>
      </c>
      <c r="C41" s="19"/>
      <c r="D41" s="20"/>
      <c r="E41" s="19"/>
      <c r="F41" s="19"/>
      <c r="G41" s="19"/>
      <c r="H41" s="20"/>
      <c r="I41" s="19"/>
      <c r="J41" s="19"/>
      <c r="K41" s="20"/>
      <c r="L41" s="19"/>
      <c r="M41" s="19"/>
      <c r="N41" s="19"/>
      <c r="O41" s="19"/>
      <c r="P41" s="19"/>
      <c r="Q41" s="19"/>
    </row>
    <row r="42" spans="2:17" x14ac:dyDescent="0.25">
      <c r="B42" s="3" t="s">
        <v>131</v>
      </c>
      <c r="C42" s="19"/>
      <c r="D42" s="20"/>
      <c r="E42" s="19"/>
      <c r="F42" s="19"/>
      <c r="G42" s="19"/>
      <c r="H42" s="20"/>
      <c r="I42" s="19"/>
      <c r="J42" s="19"/>
      <c r="K42" s="20"/>
      <c r="L42" s="19"/>
      <c r="M42" s="19"/>
      <c r="N42" s="19"/>
      <c r="O42" s="19"/>
      <c r="P42" s="19"/>
      <c r="Q42" s="19"/>
    </row>
    <row r="43" spans="2:17" x14ac:dyDescent="0.25">
      <c r="B43" s="3" t="s">
        <v>132</v>
      </c>
      <c r="C43" s="19"/>
      <c r="D43" s="20"/>
      <c r="E43" s="19"/>
      <c r="F43" s="19"/>
      <c r="G43" s="19"/>
      <c r="H43" s="20"/>
      <c r="I43" s="19"/>
      <c r="J43" s="19"/>
      <c r="K43" s="20"/>
      <c r="L43" s="19"/>
      <c r="M43" s="19"/>
      <c r="N43" s="19"/>
      <c r="O43" s="19"/>
      <c r="P43" s="19"/>
      <c r="Q43" s="19"/>
    </row>
    <row r="44" spans="2:17" x14ac:dyDescent="0.25">
      <c r="B44" s="3" t="s">
        <v>133</v>
      </c>
      <c r="C44" s="19"/>
      <c r="D44" s="20"/>
      <c r="E44" s="19"/>
      <c r="F44" s="19"/>
      <c r="G44" s="19"/>
      <c r="H44" s="20"/>
      <c r="I44" s="19"/>
      <c r="J44" s="19"/>
      <c r="K44" s="20"/>
      <c r="L44" s="19"/>
      <c r="M44" s="19"/>
      <c r="N44" s="19"/>
      <c r="O44" s="19"/>
      <c r="P44" s="19"/>
      <c r="Q44" s="19"/>
    </row>
    <row r="45" spans="2:17" x14ac:dyDescent="0.25">
      <c r="B45" s="3" t="s">
        <v>134</v>
      </c>
      <c r="C45" s="19"/>
      <c r="D45" s="20"/>
      <c r="E45" s="19"/>
      <c r="F45" s="19"/>
      <c r="G45" s="19"/>
      <c r="H45" s="20"/>
      <c r="I45" s="19"/>
      <c r="J45" s="19"/>
      <c r="K45" s="20"/>
      <c r="L45" s="19"/>
      <c r="M45" s="19"/>
      <c r="N45" s="19"/>
      <c r="O45" s="19"/>
      <c r="P45" s="19"/>
      <c r="Q45" s="19"/>
    </row>
    <row r="46" spans="2:17" x14ac:dyDescent="0.25">
      <c r="B46" s="3" t="s">
        <v>135</v>
      </c>
      <c r="C46" s="19"/>
      <c r="D46" s="20"/>
      <c r="E46" s="19"/>
      <c r="F46" s="19"/>
      <c r="G46" s="19"/>
      <c r="H46" s="20"/>
      <c r="I46" s="19"/>
      <c r="J46" s="19"/>
      <c r="K46" s="20"/>
      <c r="L46" s="19"/>
      <c r="M46" s="19"/>
      <c r="N46" s="19"/>
      <c r="O46" s="19"/>
      <c r="P46" s="19"/>
      <c r="Q46" s="19"/>
    </row>
    <row r="47" spans="2:17" x14ac:dyDescent="0.25">
      <c r="B47" s="3" t="s">
        <v>136</v>
      </c>
      <c r="C47" s="19"/>
      <c r="D47" s="20"/>
      <c r="E47" s="19"/>
      <c r="F47" s="19"/>
      <c r="G47" s="19"/>
      <c r="H47" s="20"/>
      <c r="I47" s="19"/>
      <c r="J47" s="19"/>
      <c r="K47" s="20"/>
      <c r="L47" s="19"/>
      <c r="M47" s="19"/>
      <c r="N47" s="19"/>
      <c r="O47" s="19"/>
      <c r="P47" s="19"/>
      <c r="Q47" s="19"/>
    </row>
    <row r="48" spans="2:17" x14ac:dyDescent="0.25">
      <c r="B48" s="3" t="s">
        <v>137</v>
      </c>
      <c r="C48" s="19"/>
      <c r="D48" s="20"/>
      <c r="E48" s="19"/>
      <c r="F48" s="19"/>
      <c r="G48" s="19"/>
      <c r="H48" s="20"/>
      <c r="I48" s="19"/>
      <c r="J48" s="19"/>
      <c r="K48" s="20"/>
      <c r="L48" s="19"/>
      <c r="M48" s="19"/>
      <c r="N48" s="19"/>
      <c r="O48" s="19"/>
      <c r="P48" s="19"/>
      <c r="Q48" s="19"/>
    </row>
    <row r="49" spans="2:17" x14ac:dyDescent="0.25">
      <c r="B49" s="3" t="s">
        <v>138</v>
      </c>
      <c r="C49" s="19"/>
      <c r="D49" s="20"/>
      <c r="E49" s="19"/>
      <c r="F49" s="19"/>
      <c r="G49" s="19"/>
      <c r="H49" s="20"/>
      <c r="I49" s="19"/>
      <c r="J49" s="19"/>
      <c r="K49" s="20"/>
      <c r="L49" s="19"/>
      <c r="M49" s="19"/>
      <c r="N49" s="19"/>
      <c r="O49" s="19"/>
      <c r="P49" s="19"/>
      <c r="Q49" s="19"/>
    </row>
    <row r="50" spans="2:17" x14ac:dyDescent="0.25">
      <c r="B50" s="3" t="s">
        <v>139</v>
      </c>
      <c r="C50" s="19"/>
      <c r="D50" s="20"/>
      <c r="E50" s="19"/>
      <c r="F50" s="19"/>
      <c r="G50" s="19"/>
      <c r="H50" s="20"/>
      <c r="I50" s="19"/>
      <c r="J50" s="19"/>
      <c r="K50" s="20"/>
      <c r="L50" s="19"/>
      <c r="M50" s="19"/>
      <c r="N50" s="19"/>
      <c r="O50" s="19"/>
      <c r="P50" s="19"/>
      <c r="Q50" s="19"/>
    </row>
    <row r="51" spans="2:17" x14ac:dyDescent="0.25">
      <c r="B51" s="3" t="s">
        <v>140</v>
      </c>
      <c r="C51" s="19"/>
      <c r="D51" s="20"/>
      <c r="E51" s="19"/>
      <c r="F51" s="19"/>
      <c r="G51" s="19"/>
      <c r="H51" s="20"/>
      <c r="I51" s="19"/>
      <c r="J51" s="19"/>
      <c r="K51" s="20"/>
      <c r="L51" s="19"/>
      <c r="M51" s="19"/>
      <c r="N51" s="19"/>
      <c r="O51" s="19"/>
      <c r="P51" s="19"/>
      <c r="Q51" s="19"/>
    </row>
    <row r="52" spans="2:17" x14ac:dyDescent="0.25">
      <c r="B52" s="3" t="s">
        <v>141</v>
      </c>
      <c r="C52" s="19"/>
      <c r="D52" s="20"/>
      <c r="E52" s="19"/>
      <c r="F52" s="19"/>
      <c r="G52" s="19"/>
      <c r="H52" s="20"/>
      <c r="I52" s="19"/>
      <c r="J52" s="19"/>
      <c r="K52" s="20"/>
      <c r="L52" s="19"/>
      <c r="M52" s="19"/>
      <c r="N52" s="19"/>
      <c r="O52" s="19"/>
      <c r="P52" s="19"/>
      <c r="Q52" s="19"/>
    </row>
    <row r="53" spans="2:17" x14ac:dyDescent="0.25">
      <c r="B53" s="3" t="s">
        <v>142</v>
      </c>
      <c r="C53" s="19"/>
      <c r="D53" s="20"/>
      <c r="E53" s="19"/>
      <c r="F53" s="19"/>
      <c r="G53" s="19"/>
      <c r="H53" s="20"/>
      <c r="I53" s="19"/>
      <c r="J53" s="19"/>
      <c r="K53" s="20"/>
      <c r="L53" s="19"/>
      <c r="M53" s="19"/>
      <c r="N53" s="19"/>
      <c r="O53" s="19"/>
      <c r="P53" s="19"/>
      <c r="Q53" s="19"/>
    </row>
    <row r="54" spans="2:17" x14ac:dyDescent="0.25">
      <c r="B54" s="3" t="s">
        <v>143</v>
      </c>
      <c r="C54" s="19"/>
      <c r="D54" s="20"/>
      <c r="E54" s="19"/>
      <c r="F54" s="19"/>
      <c r="G54" s="19"/>
      <c r="H54" s="20"/>
      <c r="I54" s="19"/>
      <c r="J54" s="19"/>
      <c r="K54" s="20"/>
      <c r="L54" s="19"/>
      <c r="M54" s="19"/>
      <c r="N54" s="19"/>
      <c r="O54" s="19"/>
      <c r="P54" s="19"/>
      <c r="Q54" s="19"/>
    </row>
    <row r="55" spans="2:17" x14ac:dyDescent="0.25">
      <c r="B55" s="3" t="s">
        <v>144</v>
      </c>
      <c r="C55" s="19"/>
      <c r="D55" s="20"/>
      <c r="E55" s="19"/>
      <c r="F55" s="19"/>
      <c r="G55" s="19"/>
      <c r="H55" s="20"/>
      <c r="I55" s="19"/>
      <c r="J55" s="19"/>
      <c r="K55" s="20"/>
      <c r="L55" s="19"/>
      <c r="M55" s="19"/>
      <c r="N55" s="19"/>
      <c r="O55" s="19"/>
      <c r="P55" s="19"/>
      <c r="Q55" s="19"/>
    </row>
    <row r="56" spans="2:17" x14ac:dyDescent="0.25">
      <c r="B56" s="3" t="s">
        <v>145</v>
      </c>
      <c r="C56" s="19"/>
      <c r="D56" s="20"/>
      <c r="E56" s="19"/>
      <c r="F56" s="19"/>
      <c r="G56" s="19"/>
      <c r="H56" s="20"/>
      <c r="I56" s="19"/>
      <c r="J56" s="19"/>
      <c r="K56" s="20"/>
      <c r="L56" s="19"/>
      <c r="M56" s="19"/>
      <c r="N56" s="19"/>
      <c r="O56" s="19"/>
      <c r="P56" s="19"/>
      <c r="Q56" s="19"/>
    </row>
    <row r="57" spans="2:17" x14ac:dyDescent="0.25">
      <c r="B57" s="3" t="s">
        <v>146</v>
      </c>
      <c r="C57" s="19"/>
      <c r="D57" s="20"/>
      <c r="E57" s="19"/>
      <c r="F57" s="19"/>
      <c r="G57" s="19"/>
      <c r="H57" s="20"/>
      <c r="I57" s="19"/>
      <c r="J57" s="19"/>
      <c r="K57" s="20"/>
      <c r="L57" s="19"/>
      <c r="M57" s="19"/>
      <c r="N57" s="19"/>
      <c r="O57" s="19"/>
      <c r="P57" s="19"/>
      <c r="Q57" s="19"/>
    </row>
    <row r="58" spans="2:17" x14ac:dyDescent="0.25">
      <c r="B58" s="3" t="s">
        <v>147</v>
      </c>
      <c r="C58" s="19"/>
      <c r="D58" s="20"/>
      <c r="E58" s="19"/>
      <c r="F58" s="19"/>
      <c r="G58" s="19"/>
      <c r="H58" s="20"/>
      <c r="I58" s="19"/>
      <c r="J58" s="19"/>
      <c r="K58" s="20"/>
      <c r="L58" s="19"/>
      <c r="M58" s="19"/>
      <c r="N58" s="19"/>
      <c r="O58" s="19"/>
      <c r="P58" s="19"/>
      <c r="Q58" s="19"/>
    </row>
    <row r="59" spans="2:17" x14ac:dyDescent="0.25">
      <c r="B59" s="3" t="s">
        <v>148</v>
      </c>
      <c r="C59" s="19"/>
      <c r="D59" s="20"/>
      <c r="E59" s="19"/>
      <c r="F59" s="19"/>
      <c r="G59" s="19"/>
      <c r="H59" s="20"/>
      <c r="I59" s="19"/>
      <c r="J59" s="19"/>
      <c r="K59" s="20"/>
      <c r="L59" s="19"/>
      <c r="M59" s="19"/>
      <c r="N59" s="19"/>
      <c r="O59" s="19"/>
      <c r="P59" s="19"/>
      <c r="Q59" s="19"/>
    </row>
    <row r="60" spans="2:17" x14ac:dyDescent="0.25">
      <c r="B60" s="3" t="s">
        <v>149</v>
      </c>
      <c r="C60" s="19"/>
      <c r="D60" s="20"/>
      <c r="E60" s="19"/>
      <c r="F60" s="19"/>
      <c r="G60" s="19"/>
      <c r="H60" s="20"/>
      <c r="I60" s="19"/>
      <c r="J60" s="19"/>
      <c r="K60" s="20"/>
      <c r="L60" s="19"/>
      <c r="M60" s="19"/>
      <c r="N60" s="19"/>
      <c r="O60" s="19"/>
      <c r="P60" s="19"/>
      <c r="Q60" s="19"/>
    </row>
    <row r="61" spans="2:17" x14ac:dyDescent="0.25">
      <c r="B61" s="3" t="s">
        <v>150</v>
      </c>
      <c r="C61" s="19"/>
      <c r="D61" s="20"/>
      <c r="E61" s="19"/>
      <c r="F61" s="19"/>
      <c r="G61" s="19"/>
      <c r="H61" s="20"/>
      <c r="I61" s="19"/>
      <c r="J61" s="19"/>
      <c r="K61" s="20"/>
      <c r="L61" s="19"/>
      <c r="M61" s="19"/>
      <c r="N61" s="19"/>
      <c r="O61" s="19"/>
      <c r="P61" s="19"/>
      <c r="Q61" s="19"/>
    </row>
    <row r="62" spans="2:17" x14ac:dyDescent="0.25">
      <c r="B62" s="3" t="s">
        <v>151</v>
      </c>
      <c r="C62" s="19"/>
      <c r="D62" s="20"/>
      <c r="E62" s="19"/>
      <c r="F62" s="19"/>
      <c r="G62" s="19"/>
      <c r="H62" s="20"/>
      <c r="I62" s="19"/>
      <c r="J62" s="19"/>
      <c r="K62" s="20"/>
      <c r="L62" s="19"/>
      <c r="M62" s="19"/>
      <c r="N62" s="19"/>
      <c r="O62" s="19"/>
      <c r="P62" s="19"/>
      <c r="Q62" s="19"/>
    </row>
    <row r="63" spans="2:17" x14ac:dyDescent="0.25">
      <c r="B63" s="3" t="s">
        <v>152</v>
      </c>
      <c r="C63" s="19"/>
      <c r="D63" s="20"/>
      <c r="E63" s="19"/>
      <c r="F63" s="19"/>
      <c r="G63" s="19"/>
      <c r="H63" s="20"/>
      <c r="I63" s="19"/>
      <c r="J63" s="19"/>
      <c r="K63" s="20"/>
      <c r="L63" s="19"/>
      <c r="M63" s="19"/>
      <c r="N63" s="19"/>
      <c r="O63" s="19"/>
      <c r="P63" s="19"/>
      <c r="Q63" s="19"/>
    </row>
    <row r="64" spans="2:17" x14ac:dyDescent="0.25">
      <c r="B64" s="3" t="s">
        <v>153</v>
      </c>
      <c r="C64" s="19"/>
      <c r="D64" s="20"/>
      <c r="E64" s="19"/>
      <c r="F64" s="19"/>
      <c r="G64" s="19"/>
      <c r="H64" s="20"/>
      <c r="I64" s="19"/>
      <c r="J64" s="19"/>
      <c r="K64" s="20"/>
      <c r="L64" s="19"/>
      <c r="M64" s="19"/>
      <c r="N64" s="19"/>
      <c r="O64" s="19"/>
      <c r="P64" s="19"/>
      <c r="Q64" s="19"/>
    </row>
    <row r="65" spans="2:17" x14ac:dyDescent="0.25">
      <c r="B65" s="3" t="s">
        <v>154</v>
      </c>
      <c r="C65" s="19"/>
      <c r="D65" s="20"/>
      <c r="E65" s="19"/>
      <c r="F65" s="19"/>
      <c r="G65" s="19"/>
      <c r="H65" s="20"/>
      <c r="I65" s="19"/>
      <c r="J65" s="19"/>
      <c r="K65" s="20"/>
      <c r="L65" s="19"/>
      <c r="M65" s="19"/>
      <c r="N65" s="19"/>
      <c r="O65" s="19"/>
      <c r="P65" s="19"/>
      <c r="Q65" s="19"/>
    </row>
    <row r="66" spans="2:17" x14ac:dyDescent="0.25">
      <c r="B66" s="3" t="s">
        <v>155</v>
      </c>
      <c r="C66" s="19"/>
      <c r="D66" s="20"/>
      <c r="E66" s="19"/>
      <c r="F66" s="19"/>
      <c r="G66" s="19"/>
      <c r="H66" s="20"/>
      <c r="I66" s="19"/>
      <c r="J66" s="19"/>
      <c r="K66" s="20"/>
      <c r="L66" s="19"/>
      <c r="M66" s="19"/>
      <c r="N66" s="19"/>
      <c r="O66" s="19"/>
      <c r="P66" s="19"/>
      <c r="Q66" s="19"/>
    </row>
    <row r="67" spans="2:17" x14ac:dyDescent="0.25">
      <c r="B67" s="3" t="s">
        <v>156</v>
      </c>
      <c r="C67" s="19"/>
      <c r="D67" s="20"/>
      <c r="E67" s="19"/>
      <c r="F67" s="19"/>
      <c r="G67" s="19"/>
      <c r="H67" s="20"/>
      <c r="I67" s="19"/>
      <c r="J67" s="19"/>
      <c r="K67" s="20"/>
      <c r="L67" s="19"/>
      <c r="M67" s="19"/>
      <c r="N67" s="19"/>
      <c r="O67" s="19"/>
      <c r="P67" s="19"/>
      <c r="Q67" s="19"/>
    </row>
    <row r="68" spans="2:17" x14ac:dyDescent="0.25">
      <c r="B68" s="3" t="s">
        <v>157</v>
      </c>
      <c r="C68" s="19"/>
      <c r="D68" s="20"/>
      <c r="E68" s="19"/>
      <c r="F68" s="19"/>
      <c r="G68" s="19"/>
      <c r="H68" s="20"/>
      <c r="I68" s="19"/>
      <c r="J68" s="19"/>
      <c r="K68" s="20"/>
      <c r="L68" s="19"/>
      <c r="M68" s="19"/>
      <c r="N68" s="19"/>
      <c r="O68" s="19"/>
      <c r="P68" s="19"/>
      <c r="Q68" s="19"/>
    </row>
    <row r="69" spans="2:17" x14ac:dyDescent="0.25">
      <c r="B69" s="3" t="s">
        <v>158</v>
      </c>
      <c r="C69" s="19"/>
      <c r="D69" s="20"/>
      <c r="E69" s="19"/>
      <c r="F69" s="19"/>
      <c r="G69" s="19"/>
      <c r="H69" s="20"/>
      <c r="I69" s="19"/>
      <c r="J69" s="19"/>
      <c r="K69" s="20"/>
      <c r="L69" s="19"/>
      <c r="M69" s="19"/>
      <c r="N69" s="19"/>
      <c r="O69" s="19"/>
      <c r="P69" s="19"/>
      <c r="Q69" s="19"/>
    </row>
    <row r="70" spans="2:17" x14ac:dyDescent="0.25">
      <c r="B70" s="3" t="s">
        <v>159</v>
      </c>
      <c r="C70" s="19"/>
      <c r="D70" s="20"/>
      <c r="E70" s="19"/>
      <c r="F70" s="19"/>
      <c r="G70" s="19"/>
      <c r="H70" s="20"/>
      <c r="I70" s="19"/>
      <c r="J70" s="19"/>
      <c r="K70" s="20"/>
      <c r="L70" s="19"/>
      <c r="M70" s="19"/>
      <c r="N70" s="19"/>
      <c r="O70" s="19"/>
      <c r="P70" s="19"/>
      <c r="Q70" s="19"/>
    </row>
    <row r="71" spans="2:17" x14ac:dyDescent="0.25">
      <c r="B71" s="3" t="s">
        <v>160</v>
      </c>
      <c r="C71" s="19"/>
      <c r="D71" s="20"/>
      <c r="E71" s="19"/>
      <c r="F71" s="19"/>
      <c r="G71" s="19"/>
      <c r="H71" s="20"/>
      <c r="I71" s="19"/>
      <c r="J71" s="19"/>
      <c r="K71" s="20"/>
      <c r="L71" s="19"/>
      <c r="M71" s="19"/>
      <c r="N71" s="19"/>
      <c r="O71" s="19"/>
      <c r="P71" s="19"/>
      <c r="Q71" s="19"/>
    </row>
    <row r="72" spans="2:17" x14ac:dyDescent="0.25">
      <c r="B72" s="3" t="s">
        <v>161</v>
      </c>
      <c r="C72" s="19"/>
      <c r="D72" s="20"/>
      <c r="E72" s="19"/>
      <c r="F72" s="19"/>
      <c r="G72" s="19"/>
      <c r="H72" s="20"/>
      <c r="I72" s="19"/>
      <c r="J72" s="19"/>
      <c r="K72" s="20"/>
      <c r="L72" s="19"/>
      <c r="M72" s="19"/>
      <c r="N72" s="19"/>
      <c r="O72" s="19"/>
      <c r="P72" s="19"/>
      <c r="Q72" s="19"/>
    </row>
    <row r="73" spans="2:17" x14ac:dyDescent="0.25">
      <c r="B73" s="3" t="s">
        <v>162</v>
      </c>
      <c r="C73" s="19"/>
      <c r="D73" s="20"/>
      <c r="E73" s="19"/>
      <c r="F73" s="19"/>
      <c r="G73" s="19"/>
      <c r="H73" s="20"/>
      <c r="I73" s="19"/>
      <c r="J73" s="19"/>
      <c r="K73" s="20"/>
      <c r="L73" s="19"/>
      <c r="M73" s="19"/>
      <c r="N73" s="19"/>
      <c r="O73" s="19"/>
      <c r="P73" s="19"/>
      <c r="Q73" s="19"/>
    </row>
    <row r="74" spans="2:17" x14ac:dyDescent="0.25">
      <c r="B74" s="3" t="s">
        <v>163</v>
      </c>
      <c r="C74" s="19"/>
      <c r="D74" s="20"/>
      <c r="E74" s="19"/>
      <c r="F74" s="19"/>
      <c r="G74" s="19"/>
      <c r="H74" s="20"/>
      <c r="I74" s="19"/>
      <c r="J74" s="19"/>
      <c r="K74" s="20"/>
      <c r="L74" s="19"/>
      <c r="M74" s="19"/>
      <c r="N74" s="19"/>
      <c r="O74" s="19"/>
      <c r="P74" s="19"/>
      <c r="Q74" s="19"/>
    </row>
    <row r="75" spans="2:17" x14ac:dyDescent="0.25">
      <c r="B75" s="3" t="s">
        <v>164</v>
      </c>
      <c r="C75" s="19"/>
      <c r="D75" s="20"/>
      <c r="E75" s="19"/>
      <c r="F75" s="19"/>
      <c r="G75" s="19"/>
      <c r="H75" s="20"/>
      <c r="I75" s="19"/>
      <c r="J75" s="19"/>
      <c r="K75" s="20"/>
      <c r="L75" s="19"/>
      <c r="M75" s="19"/>
      <c r="N75" s="19"/>
      <c r="O75" s="19"/>
      <c r="P75" s="19"/>
      <c r="Q75" s="19"/>
    </row>
    <row r="76" spans="2:17" x14ac:dyDescent="0.25">
      <c r="B76" s="3" t="s">
        <v>165</v>
      </c>
      <c r="C76" s="19"/>
      <c r="D76" s="20"/>
      <c r="E76" s="19"/>
      <c r="F76" s="19"/>
      <c r="G76" s="19"/>
      <c r="H76" s="20"/>
      <c r="I76" s="19"/>
      <c r="J76" s="19"/>
      <c r="K76" s="20"/>
      <c r="L76" s="19"/>
      <c r="M76" s="19"/>
      <c r="N76" s="19"/>
      <c r="O76" s="19"/>
      <c r="P76" s="19"/>
      <c r="Q76" s="19"/>
    </row>
    <row r="77" spans="2:17" x14ac:dyDescent="0.25">
      <c r="B77" s="3" t="s">
        <v>166</v>
      </c>
      <c r="C77" s="19"/>
      <c r="D77" s="20"/>
      <c r="E77" s="19"/>
      <c r="F77" s="19"/>
      <c r="G77" s="19"/>
      <c r="H77" s="20"/>
      <c r="I77" s="19"/>
      <c r="J77" s="19"/>
      <c r="K77" s="20"/>
      <c r="L77" s="19"/>
      <c r="M77" s="19"/>
      <c r="N77" s="19"/>
      <c r="O77" s="19"/>
      <c r="P77" s="19"/>
      <c r="Q77" s="19"/>
    </row>
    <row r="78" spans="2:17" x14ac:dyDescent="0.25">
      <c r="B78" s="3" t="s">
        <v>168</v>
      </c>
      <c r="C78" s="19"/>
      <c r="D78" s="20"/>
      <c r="E78" s="19"/>
      <c r="F78" s="19"/>
      <c r="G78" s="19"/>
      <c r="H78" s="20"/>
      <c r="I78" s="19"/>
      <c r="J78" s="19"/>
      <c r="K78" s="20"/>
      <c r="L78" s="19"/>
      <c r="M78" s="19"/>
      <c r="N78" s="19"/>
      <c r="O78" s="19"/>
      <c r="P78" s="19"/>
      <c r="Q78" s="19"/>
    </row>
    <row r="79" spans="2:17" x14ac:dyDescent="0.25">
      <c r="B79" s="3" t="s">
        <v>169</v>
      </c>
      <c r="C79" s="19"/>
      <c r="D79" s="20"/>
      <c r="E79" s="19"/>
      <c r="F79" s="19"/>
      <c r="G79" s="19"/>
      <c r="H79" s="20"/>
      <c r="I79" s="19"/>
      <c r="J79" s="19"/>
      <c r="K79" s="20"/>
      <c r="L79" s="19"/>
      <c r="M79" s="19"/>
      <c r="N79" s="19"/>
      <c r="O79" s="19"/>
      <c r="P79" s="19"/>
      <c r="Q79" s="19"/>
    </row>
    <row r="80" spans="2:17" x14ac:dyDescent="0.25">
      <c r="B80" s="3" t="s">
        <v>170</v>
      </c>
      <c r="C80" s="19"/>
      <c r="D80" s="20"/>
      <c r="E80" s="19"/>
      <c r="F80" s="19"/>
      <c r="G80" s="19"/>
      <c r="H80" s="20"/>
      <c r="I80" s="19"/>
      <c r="J80" s="19"/>
      <c r="K80" s="20"/>
      <c r="L80" s="19"/>
      <c r="M80" s="19"/>
      <c r="N80" s="19"/>
      <c r="O80" s="19"/>
      <c r="P80" s="19"/>
      <c r="Q80" s="19"/>
    </row>
    <row r="81" spans="2:17" x14ac:dyDescent="0.25">
      <c r="B81" s="3" t="s">
        <v>171</v>
      </c>
      <c r="C81" s="19"/>
      <c r="D81" s="20"/>
      <c r="E81" s="19"/>
      <c r="F81" s="19"/>
      <c r="G81" s="19"/>
      <c r="H81" s="20"/>
      <c r="I81" s="19"/>
      <c r="J81" s="19"/>
      <c r="K81" s="20"/>
      <c r="L81" s="19"/>
      <c r="M81" s="19"/>
      <c r="N81" s="19"/>
      <c r="O81" s="19"/>
      <c r="P81" s="19"/>
      <c r="Q81" s="19"/>
    </row>
    <row r="82" spans="2:17" x14ac:dyDescent="0.25">
      <c r="B82" s="3" t="s">
        <v>172</v>
      </c>
      <c r="C82" s="19"/>
      <c r="D82" s="20"/>
      <c r="E82" s="19"/>
      <c r="F82" s="19"/>
      <c r="G82" s="19"/>
      <c r="H82" s="20"/>
      <c r="I82" s="19"/>
      <c r="J82" s="19"/>
      <c r="K82" s="20"/>
      <c r="L82" s="19"/>
      <c r="M82" s="19"/>
      <c r="N82" s="19"/>
      <c r="O82" s="19"/>
      <c r="P82" s="19"/>
      <c r="Q82" s="19"/>
    </row>
    <row r="83" spans="2:17" x14ac:dyDescent="0.25">
      <c r="B83" s="3" t="s">
        <v>173</v>
      </c>
      <c r="C83" s="19"/>
      <c r="D83" s="20"/>
      <c r="E83" s="19"/>
      <c r="F83" s="19"/>
      <c r="G83" s="19"/>
      <c r="H83" s="20"/>
      <c r="I83" s="19"/>
      <c r="J83" s="19"/>
      <c r="K83" s="20"/>
      <c r="L83" s="19"/>
      <c r="M83" s="19"/>
      <c r="N83" s="19"/>
      <c r="O83" s="19"/>
      <c r="P83" s="19"/>
      <c r="Q83" s="19"/>
    </row>
    <row r="84" spans="2:17" x14ac:dyDescent="0.25">
      <c r="B84" s="3" t="s">
        <v>174</v>
      </c>
      <c r="C84" s="19"/>
      <c r="D84" s="20"/>
      <c r="E84" s="19"/>
      <c r="F84" s="19"/>
      <c r="G84" s="19"/>
      <c r="H84" s="20"/>
      <c r="I84" s="19"/>
      <c r="J84" s="19"/>
      <c r="K84" s="20"/>
      <c r="L84" s="19"/>
      <c r="M84" s="19"/>
      <c r="N84" s="19"/>
      <c r="O84" s="19"/>
      <c r="P84" s="19"/>
      <c r="Q84" s="19"/>
    </row>
    <row r="85" spans="2:17" x14ac:dyDescent="0.25">
      <c r="B85" s="3" t="s">
        <v>175</v>
      </c>
      <c r="C85" s="19"/>
      <c r="D85" s="20"/>
      <c r="E85" s="19"/>
      <c r="F85" s="19"/>
      <c r="G85" s="19"/>
      <c r="H85" s="20"/>
      <c r="I85" s="19"/>
      <c r="J85" s="19"/>
      <c r="K85" s="20"/>
      <c r="L85" s="19"/>
      <c r="M85" s="19"/>
      <c r="N85" s="19"/>
      <c r="O85" s="19"/>
      <c r="P85" s="19"/>
      <c r="Q85" s="19"/>
    </row>
    <row r="86" spans="2:17" x14ac:dyDescent="0.25">
      <c r="B86" s="3" t="s">
        <v>176</v>
      </c>
      <c r="C86" s="19"/>
      <c r="D86" s="20"/>
      <c r="E86" s="19"/>
      <c r="F86" s="19"/>
      <c r="G86" s="19"/>
      <c r="H86" s="20"/>
      <c r="I86" s="19"/>
      <c r="J86" s="19"/>
      <c r="K86" s="20"/>
      <c r="L86" s="19"/>
      <c r="M86" s="19"/>
      <c r="N86" s="19"/>
      <c r="O86" s="19"/>
      <c r="P86" s="19"/>
      <c r="Q86" s="19"/>
    </row>
    <row r="87" spans="2:17" x14ac:dyDescent="0.25">
      <c r="B87" s="3" t="s">
        <v>211</v>
      </c>
      <c r="C87" s="19"/>
      <c r="D87" s="20"/>
      <c r="E87" s="19"/>
      <c r="F87" s="19"/>
      <c r="G87" s="19"/>
      <c r="H87" s="20"/>
      <c r="I87" s="19"/>
      <c r="J87" s="19"/>
      <c r="K87" s="20"/>
      <c r="L87" s="19"/>
      <c r="M87" s="19"/>
      <c r="N87" s="19"/>
      <c r="O87" s="19"/>
      <c r="P87" s="19"/>
      <c r="Q87" s="19"/>
    </row>
    <row r="88" spans="2:17" x14ac:dyDescent="0.25">
      <c r="B88" s="3" t="s">
        <v>212</v>
      </c>
      <c r="C88" s="19"/>
      <c r="D88" s="20"/>
      <c r="E88" s="19"/>
      <c r="F88" s="19"/>
      <c r="G88" s="19"/>
      <c r="H88" s="20"/>
      <c r="I88" s="19"/>
      <c r="J88" s="19"/>
      <c r="K88" s="20"/>
      <c r="L88" s="19"/>
      <c r="M88" s="19"/>
      <c r="N88" s="19"/>
      <c r="O88" s="19"/>
      <c r="P88" s="19"/>
      <c r="Q88" s="19"/>
    </row>
    <row r="89" spans="2:17" x14ac:dyDescent="0.25">
      <c r="B89" s="3" t="s">
        <v>213</v>
      </c>
      <c r="C89" s="19"/>
      <c r="D89" s="20"/>
      <c r="E89" s="19"/>
      <c r="F89" s="19"/>
      <c r="G89" s="19"/>
      <c r="H89" s="20"/>
      <c r="I89" s="19"/>
      <c r="J89" s="19"/>
      <c r="K89" s="20"/>
      <c r="L89" s="19"/>
      <c r="M89" s="19"/>
      <c r="N89" s="19"/>
      <c r="O89" s="19"/>
      <c r="P89" s="19"/>
      <c r="Q89" s="19"/>
    </row>
    <row r="90" spans="2:17" x14ac:dyDescent="0.25">
      <c r="B90" s="3" t="s">
        <v>214</v>
      </c>
      <c r="C90" s="19"/>
      <c r="D90" s="20"/>
      <c r="E90" s="19"/>
      <c r="F90" s="19"/>
      <c r="G90" s="19"/>
      <c r="H90" s="20"/>
      <c r="I90" s="19"/>
      <c r="J90" s="19"/>
      <c r="K90" s="20"/>
      <c r="L90" s="19"/>
      <c r="M90" s="19"/>
      <c r="N90" s="19"/>
      <c r="O90" s="19"/>
      <c r="P90" s="19"/>
      <c r="Q90" s="19"/>
    </row>
    <row r="91" spans="2:17" x14ac:dyDescent="0.25">
      <c r="B91" s="3" t="s">
        <v>215</v>
      </c>
      <c r="C91" s="19"/>
      <c r="D91" s="20"/>
      <c r="E91" s="19"/>
      <c r="F91" s="19"/>
      <c r="G91" s="19"/>
      <c r="H91" s="20"/>
      <c r="I91" s="19"/>
      <c r="J91" s="19"/>
      <c r="K91" s="20"/>
      <c r="L91" s="19"/>
      <c r="M91" s="19"/>
      <c r="N91" s="19"/>
      <c r="O91" s="19"/>
      <c r="P91" s="19"/>
      <c r="Q91" s="19"/>
    </row>
    <row r="92" spans="2:17" x14ac:dyDescent="0.25">
      <c r="B92" s="3" t="s">
        <v>216</v>
      </c>
      <c r="C92" s="19"/>
      <c r="D92" s="20"/>
      <c r="E92" s="19"/>
      <c r="F92" s="19"/>
      <c r="G92" s="19"/>
      <c r="H92" s="20"/>
      <c r="I92" s="19"/>
      <c r="J92" s="19"/>
      <c r="K92" s="20"/>
      <c r="L92" s="19"/>
      <c r="M92" s="19"/>
      <c r="N92" s="19"/>
      <c r="O92" s="19"/>
      <c r="P92" s="19"/>
      <c r="Q92" s="19"/>
    </row>
    <row r="93" spans="2:17" x14ac:dyDescent="0.25">
      <c r="B93" s="3" t="s">
        <v>217</v>
      </c>
      <c r="C93" s="19"/>
      <c r="D93" s="20"/>
      <c r="E93" s="19"/>
      <c r="F93" s="19"/>
      <c r="G93" s="19"/>
      <c r="H93" s="20"/>
      <c r="I93" s="19"/>
      <c r="J93" s="19"/>
      <c r="K93" s="20"/>
      <c r="L93" s="19"/>
      <c r="M93" s="19"/>
      <c r="N93" s="19"/>
      <c r="O93" s="19"/>
      <c r="P93" s="19"/>
      <c r="Q93" s="19"/>
    </row>
    <row r="94" spans="2:17" x14ac:dyDescent="0.25">
      <c r="B94" s="3" t="s">
        <v>218</v>
      </c>
      <c r="C94" s="19"/>
      <c r="D94" s="20"/>
      <c r="E94" s="19"/>
      <c r="F94" s="19"/>
      <c r="G94" s="19"/>
      <c r="H94" s="20"/>
      <c r="I94" s="19"/>
      <c r="J94" s="19"/>
      <c r="K94" s="20"/>
      <c r="L94" s="19"/>
      <c r="M94" s="19"/>
      <c r="N94" s="19"/>
      <c r="O94" s="19"/>
      <c r="P94" s="19"/>
      <c r="Q94" s="19"/>
    </row>
    <row r="95" spans="2:17" x14ac:dyDescent="0.25">
      <c r="B95" s="3" t="s">
        <v>219</v>
      </c>
      <c r="C95" s="19"/>
      <c r="D95" s="20"/>
      <c r="E95" s="19"/>
      <c r="F95" s="19"/>
      <c r="G95" s="19"/>
      <c r="H95" s="20"/>
      <c r="I95" s="19"/>
      <c r="J95" s="19"/>
      <c r="K95" s="20"/>
      <c r="L95" s="19"/>
      <c r="M95" s="19"/>
      <c r="N95" s="19"/>
      <c r="O95" s="19"/>
      <c r="P95" s="19"/>
      <c r="Q95" s="19"/>
    </row>
    <row r="96" spans="2:17" x14ac:dyDescent="0.25">
      <c r="B96" s="3" t="s">
        <v>220</v>
      </c>
      <c r="C96" s="19"/>
      <c r="D96" s="20"/>
      <c r="E96" s="19"/>
      <c r="F96" s="19"/>
      <c r="G96" s="19"/>
      <c r="H96" s="20"/>
      <c r="I96" s="19"/>
      <c r="J96" s="19"/>
      <c r="K96" s="20"/>
      <c r="L96" s="19"/>
      <c r="M96" s="19"/>
      <c r="N96" s="19"/>
      <c r="O96" s="19"/>
      <c r="P96" s="19"/>
      <c r="Q96" s="19"/>
    </row>
    <row r="97" spans="2:17" x14ac:dyDescent="0.25">
      <c r="B97" s="3" t="s">
        <v>221</v>
      </c>
      <c r="C97" s="19"/>
      <c r="D97" s="20"/>
      <c r="E97" s="19"/>
      <c r="F97" s="19"/>
      <c r="G97" s="19"/>
      <c r="H97" s="20"/>
      <c r="I97" s="19"/>
      <c r="J97" s="19"/>
      <c r="K97" s="20"/>
      <c r="L97" s="19"/>
      <c r="M97" s="19"/>
      <c r="N97" s="19"/>
      <c r="O97" s="19"/>
      <c r="P97" s="19"/>
      <c r="Q97" s="19"/>
    </row>
    <row r="98" spans="2:17" x14ac:dyDescent="0.25">
      <c r="B98" s="3" t="s">
        <v>222</v>
      </c>
      <c r="C98" s="19"/>
      <c r="D98" s="20"/>
      <c r="E98" s="19"/>
      <c r="F98" s="19"/>
      <c r="G98" s="19"/>
      <c r="H98" s="20"/>
      <c r="I98" s="19"/>
      <c r="J98" s="19"/>
      <c r="K98" s="20"/>
      <c r="L98" s="19"/>
      <c r="M98" s="19"/>
      <c r="N98" s="19"/>
      <c r="O98" s="19"/>
      <c r="P98" s="19"/>
      <c r="Q98" s="19"/>
    </row>
    <row r="99" spans="2:17" x14ac:dyDescent="0.25">
      <c r="B99" s="3" t="s">
        <v>223</v>
      </c>
      <c r="C99" s="19"/>
      <c r="D99" s="20"/>
      <c r="E99" s="19"/>
      <c r="F99" s="19"/>
      <c r="G99" s="19"/>
      <c r="H99" s="20"/>
      <c r="I99" s="19"/>
      <c r="J99" s="19"/>
      <c r="K99" s="20"/>
      <c r="L99" s="19"/>
      <c r="M99" s="19"/>
      <c r="N99" s="19"/>
      <c r="O99" s="19"/>
      <c r="P99" s="19"/>
      <c r="Q99" s="19"/>
    </row>
    <row r="100" spans="2:17" x14ac:dyDescent="0.25">
      <c r="B100" s="3" t="s">
        <v>224</v>
      </c>
      <c r="C100" s="19"/>
      <c r="D100" s="20"/>
      <c r="E100" s="19"/>
      <c r="F100" s="19"/>
      <c r="G100" s="19"/>
      <c r="H100" s="20"/>
      <c r="I100" s="19"/>
      <c r="J100" s="19"/>
      <c r="K100" s="20"/>
      <c r="L100" s="19"/>
      <c r="M100" s="19"/>
      <c r="N100" s="19"/>
      <c r="O100" s="19"/>
      <c r="P100" s="19"/>
      <c r="Q100" s="19"/>
    </row>
    <row r="101" spans="2:17" x14ac:dyDescent="0.25">
      <c r="B101" s="3" t="s">
        <v>225</v>
      </c>
      <c r="C101" s="19"/>
      <c r="D101" s="20"/>
      <c r="E101" s="19"/>
      <c r="F101" s="19"/>
      <c r="G101" s="19"/>
      <c r="H101" s="20"/>
      <c r="I101" s="19"/>
      <c r="J101" s="19"/>
      <c r="K101" s="20"/>
      <c r="L101" s="19"/>
      <c r="M101" s="19"/>
      <c r="N101" s="19"/>
      <c r="O101" s="19"/>
      <c r="P101" s="19"/>
      <c r="Q101" s="19"/>
    </row>
    <row r="102" spans="2:17" x14ac:dyDescent="0.25">
      <c r="B102" s="3" t="s">
        <v>226</v>
      </c>
      <c r="C102" s="19"/>
      <c r="D102" s="20"/>
      <c r="E102" s="19"/>
      <c r="F102" s="19"/>
      <c r="G102" s="19"/>
      <c r="H102" s="20"/>
      <c r="I102" s="19"/>
      <c r="J102" s="19"/>
      <c r="K102" s="20"/>
      <c r="L102" s="19"/>
      <c r="M102" s="19"/>
      <c r="N102" s="19"/>
      <c r="O102" s="19"/>
      <c r="P102" s="19"/>
      <c r="Q102" s="19"/>
    </row>
    <row r="103" spans="2:17" x14ac:dyDescent="0.25">
      <c r="B103" s="3" t="s">
        <v>227</v>
      </c>
      <c r="C103" s="19"/>
      <c r="D103" s="20"/>
      <c r="E103" s="19"/>
      <c r="F103" s="19"/>
      <c r="G103" s="19"/>
      <c r="H103" s="20"/>
      <c r="I103" s="19"/>
      <c r="J103" s="19"/>
      <c r="K103" s="20"/>
      <c r="L103" s="19"/>
      <c r="M103" s="19"/>
      <c r="N103" s="19"/>
      <c r="O103" s="19"/>
      <c r="P103" s="19"/>
      <c r="Q103" s="19"/>
    </row>
    <row r="104" spans="2:17" x14ac:dyDescent="0.25">
      <c r="B104" s="3" t="s">
        <v>228</v>
      </c>
      <c r="C104" s="19"/>
      <c r="D104" s="20"/>
      <c r="E104" s="19"/>
      <c r="F104" s="19"/>
      <c r="G104" s="19"/>
      <c r="H104" s="20"/>
      <c r="I104" s="19"/>
      <c r="J104" s="19"/>
      <c r="K104" s="20"/>
      <c r="L104" s="19"/>
      <c r="M104" s="19"/>
      <c r="N104" s="19"/>
      <c r="O104" s="19"/>
      <c r="P104" s="19"/>
      <c r="Q104" s="19"/>
    </row>
    <row r="105" spans="2:17" x14ac:dyDescent="0.25">
      <c r="B105" s="3" t="s">
        <v>229</v>
      </c>
      <c r="C105" s="19"/>
      <c r="D105" s="20"/>
      <c r="E105" s="19"/>
      <c r="F105" s="19"/>
      <c r="G105" s="19"/>
      <c r="H105" s="20"/>
      <c r="I105" s="19"/>
      <c r="J105" s="19"/>
      <c r="K105" s="20"/>
      <c r="L105" s="19"/>
      <c r="M105" s="19"/>
      <c r="N105" s="19"/>
      <c r="O105" s="19"/>
      <c r="P105" s="19"/>
      <c r="Q105" s="19"/>
    </row>
    <row r="106" spans="2:17" x14ac:dyDescent="0.25">
      <c r="B106" s="3" t="s">
        <v>230</v>
      </c>
      <c r="C106" s="19"/>
      <c r="D106" s="20"/>
      <c r="E106" s="19"/>
      <c r="F106" s="19"/>
      <c r="G106" s="19"/>
      <c r="H106" s="20"/>
      <c r="I106" s="19"/>
      <c r="J106" s="19"/>
      <c r="K106" s="20"/>
      <c r="L106" s="19"/>
      <c r="M106" s="19"/>
      <c r="N106" s="19"/>
      <c r="O106" s="19"/>
      <c r="P106" s="19"/>
      <c r="Q106" s="19"/>
    </row>
    <row r="107" spans="2:17" x14ac:dyDescent="0.25">
      <c r="B107" s="3" t="s">
        <v>231</v>
      </c>
      <c r="C107" s="19"/>
      <c r="D107" s="20"/>
      <c r="E107" s="19"/>
      <c r="F107" s="19"/>
      <c r="G107" s="19"/>
      <c r="H107" s="20"/>
      <c r="I107" s="19"/>
      <c r="J107" s="19"/>
      <c r="K107" s="20"/>
      <c r="L107" s="19"/>
      <c r="M107" s="19"/>
      <c r="N107" s="19"/>
      <c r="O107" s="19"/>
      <c r="P107" s="19"/>
      <c r="Q107" s="19"/>
    </row>
    <row r="108" spans="2:17" x14ac:dyDescent="0.25">
      <c r="B108" s="3" t="s">
        <v>232</v>
      </c>
      <c r="C108" s="19"/>
      <c r="D108" s="20"/>
      <c r="E108" s="19"/>
      <c r="F108" s="19"/>
      <c r="G108" s="19"/>
      <c r="H108" s="20"/>
      <c r="I108" s="19"/>
      <c r="J108" s="19"/>
      <c r="K108" s="20"/>
      <c r="L108" s="19"/>
      <c r="M108" s="19"/>
      <c r="N108" s="19"/>
      <c r="O108" s="19"/>
      <c r="P108" s="19"/>
      <c r="Q108" s="19"/>
    </row>
    <row r="109" spans="2:17" x14ac:dyDescent="0.25">
      <c r="B109" s="3" t="s">
        <v>233</v>
      </c>
      <c r="C109" s="19"/>
      <c r="D109" s="20"/>
      <c r="E109" s="19"/>
      <c r="F109" s="19"/>
      <c r="G109" s="19"/>
      <c r="H109" s="20"/>
      <c r="I109" s="19"/>
      <c r="J109" s="19"/>
      <c r="K109" s="20"/>
      <c r="L109" s="19"/>
      <c r="M109" s="19"/>
      <c r="N109" s="19"/>
      <c r="O109" s="19"/>
      <c r="P109" s="19"/>
      <c r="Q109" s="19"/>
    </row>
    <row r="110" spans="2:17" x14ac:dyDescent="0.25">
      <c r="B110" s="3" t="s">
        <v>234</v>
      </c>
      <c r="C110" s="19"/>
      <c r="D110" s="20"/>
      <c r="E110" s="19"/>
      <c r="F110" s="19"/>
      <c r="G110" s="19"/>
      <c r="H110" s="20"/>
      <c r="I110" s="19"/>
      <c r="J110" s="19"/>
      <c r="K110" s="20"/>
      <c r="L110" s="19"/>
      <c r="M110" s="19"/>
      <c r="N110" s="19"/>
      <c r="O110" s="19"/>
      <c r="P110" s="19"/>
      <c r="Q110" s="19"/>
    </row>
    <row r="111" spans="2:17" x14ac:dyDescent="0.25">
      <c r="B111" s="3" t="s">
        <v>235</v>
      </c>
      <c r="C111" s="19"/>
      <c r="D111" s="20"/>
      <c r="E111" s="19"/>
      <c r="F111" s="19"/>
      <c r="G111" s="19"/>
      <c r="H111" s="20"/>
      <c r="I111" s="19"/>
      <c r="J111" s="19"/>
      <c r="K111" s="20"/>
      <c r="L111" s="19"/>
      <c r="M111" s="19"/>
      <c r="N111" s="19"/>
      <c r="O111" s="19"/>
      <c r="P111" s="19"/>
      <c r="Q111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1508-EEDF-D941-A2D8-2BCD7B928F0C}">
  <dimension ref="B2:K111"/>
  <sheetViews>
    <sheetView showGridLines="0" workbookViewId="0">
      <selection activeCell="L24" sqref="L24"/>
    </sheetView>
  </sheetViews>
  <sheetFormatPr defaultColWidth="10.875" defaultRowHeight="15.75" x14ac:dyDescent="0.25"/>
  <cols>
    <col min="1" max="1" width="3" style="16" customWidth="1"/>
    <col min="2" max="2" width="17.5" style="16" customWidth="1"/>
    <col min="3" max="3" width="26.375" style="17" customWidth="1"/>
    <col min="4" max="4" width="31.875" style="17" customWidth="1"/>
    <col min="5" max="5" width="18.5" style="17" customWidth="1"/>
    <col min="6" max="6" width="20.375" style="17" customWidth="1"/>
    <col min="7" max="7" width="32.875" style="16" customWidth="1"/>
    <col min="8" max="8" width="29.5" style="17" customWidth="1"/>
    <col min="9" max="9" width="22.125" style="17" customWidth="1"/>
    <col min="10" max="11" width="13.375" style="17" customWidth="1"/>
    <col min="12" max="12" width="30.5" style="16" bestFit="1" customWidth="1"/>
    <col min="13" max="16384" width="10.875" style="16"/>
  </cols>
  <sheetData>
    <row r="2" spans="2:11" s="21" customFormat="1" ht="36" customHeight="1" x14ac:dyDescent="0.25">
      <c r="B2" s="15" t="s">
        <v>40</v>
      </c>
      <c r="C2" s="15" t="s">
        <v>237</v>
      </c>
      <c r="D2" s="15" t="s">
        <v>431</v>
      </c>
      <c r="E2" s="15" t="s">
        <v>0</v>
      </c>
      <c r="F2" s="15" t="s">
        <v>5</v>
      </c>
      <c r="G2" s="15" t="s">
        <v>236</v>
      </c>
      <c r="H2" s="15" t="s">
        <v>39</v>
      </c>
      <c r="I2" s="15" t="s">
        <v>435</v>
      </c>
      <c r="J2" s="15" t="s">
        <v>3</v>
      </c>
      <c r="K2" s="15" t="s">
        <v>4</v>
      </c>
    </row>
    <row r="3" spans="2:11" x14ac:dyDescent="0.25">
      <c r="B3" s="4" t="s">
        <v>41</v>
      </c>
      <c r="C3" s="19"/>
      <c r="D3" s="19"/>
      <c r="E3" s="19"/>
      <c r="F3" s="19"/>
      <c r="G3" s="20"/>
      <c r="H3" s="19"/>
      <c r="I3" s="19"/>
      <c r="J3" s="19"/>
      <c r="K3" s="19"/>
    </row>
    <row r="4" spans="2:11" x14ac:dyDescent="0.25">
      <c r="B4" s="4" t="s">
        <v>42</v>
      </c>
      <c r="C4" s="19"/>
      <c r="D4" s="19"/>
      <c r="E4" s="19"/>
      <c r="F4" s="19"/>
      <c r="G4" s="20"/>
      <c r="H4" s="19"/>
      <c r="I4" s="19"/>
      <c r="J4" s="19"/>
      <c r="K4" s="19"/>
    </row>
    <row r="5" spans="2:11" x14ac:dyDescent="0.25">
      <c r="B5" s="4" t="s">
        <v>43</v>
      </c>
      <c r="C5" s="19"/>
      <c r="D5" s="19"/>
      <c r="E5" s="19"/>
      <c r="F5" s="19"/>
      <c r="G5" s="20"/>
      <c r="H5" s="19"/>
      <c r="I5" s="19"/>
      <c r="J5" s="19"/>
      <c r="K5" s="19"/>
    </row>
    <row r="6" spans="2:11" x14ac:dyDescent="0.25">
      <c r="B6" s="4" t="s">
        <v>44</v>
      </c>
      <c r="C6" s="19"/>
      <c r="D6" s="19"/>
      <c r="E6" s="19"/>
      <c r="F6" s="19"/>
      <c r="G6" s="20"/>
      <c r="H6" s="19"/>
      <c r="I6" s="19"/>
      <c r="J6" s="19"/>
      <c r="K6" s="19"/>
    </row>
    <row r="7" spans="2:11" x14ac:dyDescent="0.25">
      <c r="B7" s="4" t="s">
        <v>45</v>
      </c>
      <c r="C7" s="19"/>
      <c r="D7" s="19"/>
      <c r="E7" s="19"/>
      <c r="F7" s="19"/>
      <c r="G7" s="20"/>
      <c r="H7" s="19"/>
      <c r="I7" s="19"/>
      <c r="J7" s="19"/>
      <c r="K7" s="19"/>
    </row>
    <row r="8" spans="2:11" x14ac:dyDescent="0.25">
      <c r="B8" s="4" t="s">
        <v>46</v>
      </c>
      <c r="C8" s="19"/>
      <c r="D8" s="19"/>
      <c r="E8" s="19"/>
      <c r="F8" s="19"/>
      <c r="G8" s="20"/>
      <c r="H8" s="19"/>
      <c r="I8" s="19"/>
      <c r="J8" s="19"/>
      <c r="K8" s="19"/>
    </row>
    <row r="9" spans="2:11" x14ac:dyDescent="0.25">
      <c r="B9" s="4" t="s">
        <v>47</v>
      </c>
      <c r="C9" s="19"/>
      <c r="D9" s="19"/>
      <c r="E9" s="19"/>
      <c r="F9" s="19"/>
      <c r="G9" s="20"/>
      <c r="H9" s="19"/>
      <c r="I9" s="19"/>
      <c r="J9" s="19"/>
      <c r="K9" s="19"/>
    </row>
    <row r="10" spans="2:11" x14ac:dyDescent="0.25">
      <c r="B10" s="4" t="s">
        <v>48</v>
      </c>
      <c r="C10" s="19"/>
      <c r="D10" s="19"/>
      <c r="E10" s="19"/>
      <c r="F10" s="19"/>
      <c r="G10" s="20"/>
      <c r="H10" s="19"/>
      <c r="I10" s="19"/>
      <c r="J10" s="19"/>
      <c r="K10" s="19"/>
    </row>
    <row r="11" spans="2:11" x14ac:dyDescent="0.25">
      <c r="B11" s="4" t="s">
        <v>49</v>
      </c>
      <c r="C11" s="19"/>
      <c r="D11" s="19"/>
      <c r="E11" s="19"/>
      <c r="F11" s="19"/>
      <c r="G11" s="20"/>
      <c r="H11" s="19"/>
      <c r="I11" s="19"/>
      <c r="J11" s="19"/>
      <c r="K11" s="19"/>
    </row>
    <row r="12" spans="2:11" x14ac:dyDescent="0.25">
      <c r="B12" s="4" t="s">
        <v>50</v>
      </c>
      <c r="C12" s="19"/>
      <c r="D12" s="19"/>
      <c r="E12" s="19"/>
      <c r="F12" s="19"/>
      <c r="G12" s="20"/>
      <c r="H12" s="19"/>
      <c r="I12" s="19"/>
      <c r="J12" s="19"/>
      <c r="K12" s="19"/>
    </row>
    <row r="13" spans="2:11" x14ac:dyDescent="0.25">
      <c r="B13" s="4" t="s">
        <v>51</v>
      </c>
      <c r="C13" s="19"/>
      <c r="D13" s="19"/>
      <c r="E13" s="19"/>
      <c r="F13" s="19"/>
      <c r="G13" s="20"/>
      <c r="H13" s="19"/>
      <c r="I13" s="19"/>
      <c r="J13" s="19"/>
      <c r="K13" s="19"/>
    </row>
    <row r="14" spans="2:11" x14ac:dyDescent="0.25">
      <c r="B14" s="4" t="s">
        <v>52</v>
      </c>
      <c r="C14" s="19"/>
      <c r="D14" s="19"/>
      <c r="E14" s="19"/>
      <c r="F14" s="19"/>
      <c r="G14" s="20"/>
      <c r="H14" s="19"/>
      <c r="I14" s="19"/>
      <c r="J14" s="19"/>
      <c r="K14" s="19"/>
    </row>
    <row r="15" spans="2:11" x14ac:dyDescent="0.25">
      <c r="B15" s="4" t="s">
        <v>53</v>
      </c>
      <c r="C15" s="19"/>
      <c r="D15" s="19"/>
      <c r="E15" s="19"/>
      <c r="F15" s="19"/>
      <c r="G15" s="20"/>
      <c r="H15" s="19"/>
      <c r="I15" s="19"/>
      <c r="J15" s="19"/>
      <c r="K15" s="19"/>
    </row>
    <row r="16" spans="2:11" x14ac:dyDescent="0.25">
      <c r="B16" s="4" t="s">
        <v>54</v>
      </c>
      <c r="C16" s="19"/>
      <c r="D16" s="19"/>
      <c r="E16" s="19"/>
      <c r="F16" s="19"/>
      <c r="G16" s="20"/>
      <c r="H16" s="19"/>
      <c r="I16" s="19"/>
      <c r="J16" s="19"/>
      <c r="K16" s="19"/>
    </row>
    <row r="17" spans="2:11" x14ac:dyDescent="0.25">
      <c r="B17" s="4" t="s">
        <v>55</v>
      </c>
      <c r="C17" s="19"/>
      <c r="D17" s="19"/>
      <c r="E17" s="19"/>
      <c r="F17" s="19"/>
      <c r="G17" s="20"/>
      <c r="H17" s="19"/>
      <c r="I17" s="19"/>
      <c r="J17" s="19"/>
      <c r="K17" s="19"/>
    </row>
    <row r="18" spans="2:11" x14ac:dyDescent="0.25">
      <c r="B18" s="4" t="s">
        <v>56</v>
      </c>
      <c r="C18" s="19"/>
      <c r="D18" s="19"/>
      <c r="E18" s="19"/>
      <c r="F18" s="19"/>
      <c r="G18" s="20"/>
      <c r="H18" s="19"/>
      <c r="I18" s="19"/>
      <c r="J18" s="19"/>
      <c r="K18" s="19"/>
    </row>
    <row r="19" spans="2:11" x14ac:dyDescent="0.25">
      <c r="B19" s="4" t="s">
        <v>57</v>
      </c>
      <c r="C19" s="19"/>
      <c r="D19" s="19"/>
      <c r="E19" s="19"/>
      <c r="F19" s="19"/>
      <c r="G19" s="20"/>
      <c r="H19" s="19"/>
      <c r="I19" s="19"/>
      <c r="J19" s="19"/>
      <c r="K19" s="19"/>
    </row>
    <row r="20" spans="2:11" x14ac:dyDescent="0.25">
      <c r="B20" s="4" t="s">
        <v>58</v>
      </c>
      <c r="C20" s="19"/>
      <c r="D20" s="19"/>
      <c r="E20" s="19"/>
      <c r="F20" s="19"/>
      <c r="G20" s="20"/>
      <c r="H20" s="19"/>
      <c r="I20" s="19"/>
      <c r="J20" s="19"/>
      <c r="K20" s="19"/>
    </row>
    <row r="21" spans="2:11" x14ac:dyDescent="0.25">
      <c r="B21" s="4" t="s">
        <v>59</v>
      </c>
      <c r="C21" s="19"/>
      <c r="D21" s="19"/>
      <c r="E21" s="19"/>
      <c r="F21" s="19"/>
      <c r="G21" s="20"/>
      <c r="H21" s="19"/>
      <c r="I21" s="19"/>
      <c r="J21" s="19"/>
      <c r="K21" s="19"/>
    </row>
    <row r="22" spans="2:11" x14ac:dyDescent="0.25">
      <c r="B22" s="4" t="s">
        <v>60</v>
      </c>
      <c r="C22" s="19"/>
      <c r="D22" s="19"/>
      <c r="E22" s="19"/>
      <c r="F22" s="19"/>
      <c r="G22" s="20"/>
      <c r="H22" s="19"/>
      <c r="I22" s="19"/>
      <c r="J22" s="19"/>
      <c r="K22" s="19"/>
    </row>
    <row r="23" spans="2:11" x14ac:dyDescent="0.25">
      <c r="B23" s="4" t="s">
        <v>61</v>
      </c>
      <c r="C23" s="19"/>
      <c r="D23" s="19"/>
      <c r="E23" s="19"/>
      <c r="F23" s="19"/>
      <c r="G23" s="20"/>
      <c r="H23" s="19"/>
      <c r="I23" s="19"/>
      <c r="J23" s="19"/>
      <c r="K23" s="19"/>
    </row>
    <row r="24" spans="2:11" x14ac:dyDescent="0.25">
      <c r="B24" s="4" t="s">
        <v>62</v>
      </c>
      <c r="C24" s="19"/>
      <c r="D24" s="19"/>
      <c r="E24" s="19"/>
      <c r="F24" s="19"/>
      <c r="G24" s="20"/>
      <c r="H24" s="19"/>
      <c r="I24" s="19"/>
      <c r="J24" s="19"/>
      <c r="K24" s="19"/>
    </row>
    <row r="25" spans="2:11" x14ac:dyDescent="0.25">
      <c r="B25" s="4" t="s">
        <v>63</v>
      </c>
      <c r="C25" s="19"/>
      <c r="D25" s="19"/>
      <c r="E25" s="19"/>
      <c r="F25" s="19"/>
      <c r="G25" s="20"/>
      <c r="H25" s="19"/>
      <c r="I25" s="19"/>
      <c r="J25" s="19"/>
      <c r="K25" s="19"/>
    </row>
    <row r="26" spans="2:11" x14ac:dyDescent="0.25">
      <c r="B26" s="4" t="s">
        <v>64</v>
      </c>
      <c r="C26" s="19"/>
      <c r="D26" s="19"/>
      <c r="E26" s="19"/>
      <c r="F26" s="19"/>
      <c r="G26" s="20"/>
      <c r="H26" s="19"/>
      <c r="I26" s="19"/>
      <c r="J26" s="19"/>
      <c r="K26" s="19"/>
    </row>
    <row r="27" spans="2:11" x14ac:dyDescent="0.25">
      <c r="B27" s="4" t="s">
        <v>116</v>
      </c>
      <c r="C27" s="19"/>
      <c r="D27" s="19"/>
      <c r="E27" s="19"/>
      <c r="F27" s="19"/>
      <c r="G27" s="20"/>
      <c r="H27" s="19"/>
      <c r="I27" s="19"/>
      <c r="J27" s="19"/>
      <c r="K27" s="19"/>
    </row>
    <row r="28" spans="2:11" x14ac:dyDescent="0.25">
      <c r="B28" s="4" t="s">
        <v>117</v>
      </c>
      <c r="C28" s="19"/>
      <c r="D28" s="19"/>
      <c r="E28" s="19"/>
      <c r="F28" s="19"/>
      <c r="G28" s="20"/>
      <c r="H28" s="19"/>
      <c r="I28" s="19"/>
      <c r="J28" s="19"/>
      <c r="K28" s="19"/>
    </row>
    <row r="29" spans="2:11" x14ac:dyDescent="0.25">
      <c r="B29" s="4" t="s">
        <v>118</v>
      </c>
      <c r="C29" s="19"/>
      <c r="D29" s="19"/>
      <c r="E29" s="19"/>
      <c r="F29" s="19"/>
      <c r="G29" s="20"/>
      <c r="H29" s="19"/>
      <c r="I29" s="19"/>
      <c r="J29" s="19"/>
      <c r="K29" s="19"/>
    </row>
    <row r="30" spans="2:11" x14ac:dyDescent="0.25">
      <c r="B30" s="4" t="s">
        <v>119</v>
      </c>
      <c r="C30" s="19"/>
      <c r="D30" s="19"/>
      <c r="E30" s="19"/>
      <c r="F30" s="19"/>
      <c r="G30" s="20"/>
      <c r="H30" s="19"/>
      <c r="I30" s="19"/>
      <c r="J30" s="19"/>
      <c r="K30" s="19"/>
    </row>
    <row r="31" spans="2:11" x14ac:dyDescent="0.25">
      <c r="B31" s="4" t="s">
        <v>120</v>
      </c>
      <c r="C31" s="19"/>
      <c r="D31" s="19"/>
      <c r="E31" s="19"/>
      <c r="F31" s="19"/>
      <c r="G31" s="20"/>
      <c r="H31" s="19"/>
      <c r="I31" s="19"/>
      <c r="J31" s="19"/>
      <c r="K31" s="19"/>
    </row>
    <row r="32" spans="2:11" x14ac:dyDescent="0.25">
      <c r="B32" s="4" t="s">
        <v>121</v>
      </c>
      <c r="C32" s="19"/>
      <c r="D32" s="19"/>
      <c r="E32" s="19"/>
      <c r="F32" s="19"/>
      <c r="G32" s="20"/>
      <c r="H32" s="19"/>
      <c r="I32" s="19"/>
      <c r="J32" s="19"/>
      <c r="K32" s="19"/>
    </row>
    <row r="33" spans="2:11" x14ac:dyDescent="0.25">
      <c r="B33" s="4" t="s">
        <v>122</v>
      </c>
      <c r="C33" s="19"/>
      <c r="D33" s="19"/>
      <c r="E33" s="19"/>
      <c r="F33" s="19"/>
      <c r="G33" s="20"/>
      <c r="H33" s="19"/>
      <c r="I33" s="19"/>
      <c r="J33" s="19"/>
      <c r="K33" s="19"/>
    </row>
    <row r="34" spans="2:11" x14ac:dyDescent="0.25">
      <c r="B34" s="4" t="s">
        <v>123</v>
      </c>
      <c r="C34" s="19"/>
      <c r="D34" s="19"/>
      <c r="E34" s="19"/>
      <c r="F34" s="19"/>
      <c r="G34" s="20"/>
      <c r="H34" s="19"/>
      <c r="I34" s="19"/>
      <c r="J34" s="19"/>
      <c r="K34" s="19"/>
    </row>
    <row r="35" spans="2:11" x14ac:dyDescent="0.25">
      <c r="B35" s="4" t="s">
        <v>124</v>
      </c>
      <c r="C35" s="19"/>
      <c r="D35" s="19"/>
      <c r="E35" s="19"/>
      <c r="F35" s="19"/>
      <c r="G35" s="20"/>
      <c r="H35" s="19"/>
      <c r="I35" s="19"/>
      <c r="J35" s="19"/>
      <c r="K35" s="19"/>
    </row>
    <row r="36" spans="2:11" x14ac:dyDescent="0.25">
      <c r="B36" s="4" t="s">
        <v>125</v>
      </c>
      <c r="C36" s="19"/>
      <c r="D36" s="19"/>
      <c r="E36" s="19"/>
      <c r="F36" s="19"/>
      <c r="G36" s="20"/>
      <c r="H36" s="19"/>
      <c r="I36" s="19"/>
      <c r="J36" s="19"/>
      <c r="K36" s="19"/>
    </row>
    <row r="37" spans="2:11" x14ac:dyDescent="0.25">
      <c r="B37" s="4" t="s">
        <v>126</v>
      </c>
      <c r="C37" s="19"/>
      <c r="D37" s="19"/>
      <c r="E37" s="19"/>
      <c r="F37" s="19"/>
      <c r="G37" s="20"/>
      <c r="H37" s="19"/>
      <c r="I37" s="19"/>
      <c r="J37" s="19"/>
      <c r="K37" s="19"/>
    </row>
    <row r="38" spans="2:11" x14ac:dyDescent="0.25">
      <c r="B38" s="4" t="s">
        <v>127</v>
      </c>
      <c r="C38" s="19"/>
      <c r="D38" s="19"/>
      <c r="E38" s="19"/>
      <c r="F38" s="19"/>
      <c r="G38" s="20"/>
      <c r="H38" s="19"/>
      <c r="I38" s="19"/>
      <c r="J38" s="19"/>
      <c r="K38" s="19"/>
    </row>
    <row r="39" spans="2:11" x14ac:dyDescent="0.25">
      <c r="B39" s="4" t="s">
        <v>128</v>
      </c>
      <c r="C39" s="19"/>
      <c r="D39" s="19"/>
      <c r="E39" s="19"/>
      <c r="F39" s="19"/>
      <c r="G39" s="20"/>
      <c r="H39" s="19"/>
      <c r="I39" s="19"/>
      <c r="J39" s="19"/>
      <c r="K39" s="19"/>
    </row>
    <row r="40" spans="2:11" x14ac:dyDescent="0.25">
      <c r="B40" s="4" t="s">
        <v>129</v>
      </c>
      <c r="C40" s="19"/>
      <c r="D40" s="19"/>
      <c r="E40" s="19"/>
      <c r="F40" s="19"/>
      <c r="G40" s="20"/>
      <c r="H40" s="19"/>
      <c r="I40" s="19"/>
      <c r="J40" s="19"/>
      <c r="K40" s="19"/>
    </row>
    <row r="41" spans="2:11" x14ac:dyDescent="0.25">
      <c r="B41" s="4" t="s">
        <v>130</v>
      </c>
      <c r="C41" s="19"/>
      <c r="D41" s="19"/>
      <c r="E41" s="19"/>
      <c r="F41" s="19"/>
      <c r="G41" s="20"/>
      <c r="H41" s="19"/>
      <c r="I41" s="19"/>
      <c r="J41" s="19"/>
      <c r="K41" s="19"/>
    </row>
    <row r="42" spans="2:11" x14ac:dyDescent="0.25">
      <c r="B42" s="4" t="s">
        <v>131</v>
      </c>
      <c r="C42" s="19"/>
      <c r="D42" s="19"/>
      <c r="E42" s="19"/>
      <c r="F42" s="19"/>
      <c r="G42" s="20"/>
      <c r="H42" s="19"/>
      <c r="I42" s="19"/>
      <c r="J42" s="19"/>
      <c r="K42" s="19"/>
    </row>
    <row r="43" spans="2:11" x14ac:dyDescent="0.25">
      <c r="B43" s="4" t="s">
        <v>132</v>
      </c>
      <c r="C43" s="19"/>
      <c r="D43" s="19"/>
      <c r="E43" s="19"/>
      <c r="F43" s="19"/>
      <c r="G43" s="20"/>
      <c r="H43" s="19"/>
      <c r="I43" s="19"/>
      <c r="J43" s="19"/>
      <c r="K43" s="19"/>
    </row>
    <row r="44" spans="2:11" x14ac:dyDescent="0.25">
      <c r="B44" s="4" t="s">
        <v>133</v>
      </c>
      <c r="C44" s="19"/>
      <c r="D44" s="19"/>
      <c r="E44" s="19"/>
      <c r="F44" s="19"/>
      <c r="G44" s="20"/>
      <c r="H44" s="19"/>
      <c r="I44" s="19"/>
      <c r="J44" s="19"/>
      <c r="K44" s="19"/>
    </row>
    <row r="45" spans="2:11" x14ac:dyDescent="0.25">
      <c r="B45" s="4" t="s">
        <v>134</v>
      </c>
      <c r="C45" s="19"/>
      <c r="D45" s="19"/>
      <c r="E45" s="19"/>
      <c r="F45" s="19"/>
      <c r="G45" s="20"/>
      <c r="H45" s="19"/>
      <c r="I45" s="19"/>
      <c r="J45" s="19"/>
      <c r="K45" s="19"/>
    </row>
    <row r="46" spans="2:11" x14ac:dyDescent="0.25">
      <c r="B46" s="4" t="s">
        <v>135</v>
      </c>
      <c r="C46" s="19"/>
      <c r="D46" s="19"/>
      <c r="E46" s="19"/>
      <c r="F46" s="19"/>
      <c r="G46" s="20"/>
      <c r="H46" s="19"/>
      <c r="I46" s="19"/>
      <c r="J46" s="19"/>
      <c r="K46" s="19"/>
    </row>
    <row r="47" spans="2:11" x14ac:dyDescent="0.25">
      <c r="B47" s="4" t="s">
        <v>136</v>
      </c>
      <c r="C47" s="19"/>
      <c r="D47" s="19"/>
      <c r="E47" s="19"/>
      <c r="F47" s="19"/>
      <c r="G47" s="20"/>
      <c r="H47" s="19"/>
      <c r="I47" s="19"/>
      <c r="J47" s="19"/>
      <c r="K47" s="19"/>
    </row>
    <row r="48" spans="2:11" x14ac:dyDescent="0.25">
      <c r="B48" s="4" t="s">
        <v>137</v>
      </c>
      <c r="C48" s="19"/>
      <c r="D48" s="19"/>
      <c r="E48" s="19"/>
      <c r="F48" s="19"/>
      <c r="G48" s="20"/>
      <c r="H48" s="19"/>
      <c r="I48" s="19"/>
      <c r="J48" s="19"/>
      <c r="K48" s="19"/>
    </row>
    <row r="49" spans="2:11" x14ac:dyDescent="0.25">
      <c r="B49" s="4" t="s">
        <v>138</v>
      </c>
      <c r="C49" s="19"/>
      <c r="D49" s="19"/>
      <c r="E49" s="19"/>
      <c r="F49" s="19"/>
      <c r="G49" s="20"/>
      <c r="H49" s="19"/>
      <c r="I49" s="19"/>
      <c r="J49" s="19"/>
      <c r="K49" s="19"/>
    </row>
    <row r="50" spans="2:11" x14ac:dyDescent="0.25">
      <c r="B50" s="4" t="s">
        <v>139</v>
      </c>
      <c r="C50" s="19"/>
      <c r="D50" s="19"/>
      <c r="E50" s="19"/>
      <c r="F50" s="19"/>
      <c r="G50" s="20"/>
      <c r="H50" s="19"/>
      <c r="I50" s="19"/>
      <c r="J50" s="19"/>
      <c r="K50" s="19"/>
    </row>
    <row r="51" spans="2:11" x14ac:dyDescent="0.25">
      <c r="B51" s="4" t="s">
        <v>140</v>
      </c>
      <c r="C51" s="19"/>
      <c r="D51" s="19"/>
      <c r="E51" s="19"/>
      <c r="F51" s="19"/>
      <c r="G51" s="20"/>
      <c r="H51" s="19"/>
      <c r="I51" s="19"/>
      <c r="J51" s="19"/>
      <c r="K51" s="19"/>
    </row>
    <row r="52" spans="2:11" x14ac:dyDescent="0.25">
      <c r="B52" s="4" t="s">
        <v>141</v>
      </c>
      <c r="C52" s="19"/>
      <c r="D52" s="19"/>
      <c r="E52" s="19"/>
      <c r="F52" s="19"/>
      <c r="G52" s="20"/>
      <c r="H52" s="19"/>
      <c r="I52" s="19"/>
      <c r="J52" s="19"/>
      <c r="K52" s="19"/>
    </row>
    <row r="53" spans="2:11" x14ac:dyDescent="0.25">
      <c r="B53" s="4" t="s">
        <v>142</v>
      </c>
      <c r="C53" s="19"/>
      <c r="D53" s="19"/>
      <c r="E53" s="19"/>
      <c r="F53" s="19"/>
      <c r="G53" s="20"/>
      <c r="H53" s="19"/>
      <c r="I53" s="19"/>
      <c r="J53" s="19"/>
      <c r="K53" s="19"/>
    </row>
    <row r="54" spans="2:11" x14ac:dyDescent="0.25">
      <c r="B54" s="4" t="s">
        <v>143</v>
      </c>
      <c r="C54" s="19"/>
      <c r="D54" s="19"/>
      <c r="E54" s="19"/>
      <c r="F54" s="19"/>
      <c r="G54" s="20"/>
      <c r="H54" s="19"/>
      <c r="I54" s="19"/>
      <c r="J54" s="19"/>
      <c r="K54" s="19"/>
    </row>
    <row r="55" spans="2:11" x14ac:dyDescent="0.25">
      <c r="B55" s="4" t="s">
        <v>144</v>
      </c>
      <c r="C55" s="19"/>
      <c r="D55" s="19"/>
      <c r="E55" s="19"/>
      <c r="F55" s="19"/>
      <c r="G55" s="20"/>
      <c r="H55" s="19"/>
      <c r="I55" s="19"/>
      <c r="J55" s="19"/>
      <c r="K55" s="19"/>
    </row>
    <row r="56" spans="2:11" x14ac:dyDescent="0.25">
      <c r="B56" s="4" t="s">
        <v>145</v>
      </c>
      <c r="C56" s="19"/>
      <c r="D56" s="19"/>
      <c r="E56" s="19"/>
      <c r="F56" s="19"/>
      <c r="G56" s="20"/>
      <c r="H56" s="19"/>
      <c r="I56" s="19"/>
      <c r="J56" s="19"/>
      <c r="K56" s="19"/>
    </row>
    <row r="57" spans="2:11" x14ac:dyDescent="0.25">
      <c r="B57" s="4" t="s">
        <v>146</v>
      </c>
      <c r="C57" s="19"/>
      <c r="D57" s="19"/>
      <c r="E57" s="19"/>
      <c r="F57" s="19"/>
      <c r="G57" s="20"/>
      <c r="H57" s="19"/>
      <c r="I57" s="19"/>
      <c r="J57" s="19"/>
      <c r="K57" s="19"/>
    </row>
    <row r="58" spans="2:11" x14ac:dyDescent="0.25">
      <c r="B58" s="4" t="s">
        <v>147</v>
      </c>
      <c r="C58" s="19"/>
      <c r="D58" s="19"/>
      <c r="E58" s="19"/>
      <c r="F58" s="19"/>
      <c r="G58" s="20"/>
      <c r="H58" s="19"/>
      <c r="I58" s="19"/>
      <c r="J58" s="19"/>
      <c r="K58" s="19"/>
    </row>
    <row r="59" spans="2:11" x14ac:dyDescent="0.25">
      <c r="B59" s="4" t="s">
        <v>148</v>
      </c>
      <c r="C59" s="19"/>
      <c r="D59" s="19"/>
      <c r="E59" s="19"/>
      <c r="F59" s="19"/>
      <c r="G59" s="20"/>
      <c r="H59" s="19"/>
      <c r="I59" s="19"/>
      <c r="J59" s="19"/>
      <c r="K59" s="19"/>
    </row>
    <row r="60" spans="2:11" x14ac:dyDescent="0.25">
      <c r="B60" s="4" t="s">
        <v>149</v>
      </c>
      <c r="C60" s="19"/>
      <c r="D60" s="19"/>
      <c r="E60" s="19"/>
      <c r="F60" s="19"/>
      <c r="G60" s="20"/>
      <c r="H60" s="19"/>
      <c r="I60" s="19"/>
      <c r="J60" s="19"/>
      <c r="K60" s="19"/>
    </row>
    <row r="61" spans="2:11" x14ac:dyDescent="0.25">
      <c r="B61" s="4" t="s">
        <v>150</v>
      </c>
      <c r="C61" s="19"/>
      <c r="D61" s="19"/>
      <c r="E61" s="19"/>
      <c r="F61" s="19"/>
      <c r="G61" s="20"/>
      <c r="H61" s="19"/>
      <c r="I61" s="19"/>
      <c r="J61" s="19"/>
      <c r="K61" s="19"/>
    </row>
    <row r="62" spans="2:11" x14ac:dyDescent="0.25">
      <c r="B62" s="4" t="s">
        <v>151</v>
      </c>
      <c r="C62" s="19"/>
      <c r="D62" s="19"/>
      <c r="E62" s="19"/>
      <c r="F62" s="19"/>
      <c r="G62" s="20"/>
      <c r="H62" s="19"/>
      <c r="I62" s="19"/>
      <c r="J62" s="19"/>
      <c r="K62" s="19"/>
    </row>
    <row r="63" spans="2:11" x14ac:dyDescent="0.25">
      <c r="B63" s="4" t="s">
        <v>152</v>
      </c>
      <c r="C63" s="19"/>
      <c r="D63" s="19"/>
      <c r="E63" s="19"/>
      <c r="F63" s="19"/>
      <c r="G63" s="20"/>
      <c r="H63" s="19"/>
      <c r="I63" s="19"/>
      <c r="J63" s="19"/>
      <c r="K63" s="19"/>
    </row>
    <row r="64" spans="2:11" x14ac:dyDescent="0.25">
      <c r="B64" s="4" t="s">
        <v>153</v>
      </c>
      <c r="C64" s="19"/>
      <c r="D64" s="19"/>
      <c r="E64" s="19"/>
      <c r="F64" s="19"/>
      <c r="G64" s="20"/>
      <c r="H64" s="19"/>
      <c r="I64" s="19"/>
      <c r="J64" s="19"/>
      <c r="K64" s="19"/>
    </row>
    <row r="65" spans="2:11" x14ac:dyDescent="0.25">
      <c r="B65" s="4" t="s">
        <v>154</v>
      </c>
      <c r="C65" s="19"/>
      <c r="D65" s="19"/>
      <c r="E65" s="19"/>
      <c r="F65" s="19"/>
      <c r="G65" s="20"/>
      <c r="H65" s="19"/>
      <c r="I65" s="19"/>
      <c r="J65" s="19"/>
      <c r="K65" s="19"/>
    </row>
    <row r="66" spans="2:11" x14ac:dyDescent="0.25">
      <c r="B66" s="4" t="s">
        <v>155</v>
      </c>
      <c r="C66" s="19"/>
      <c r="D66" s="19"/>
      <c r="E66" s="19"/>
      <c r="F66" s="19"/>
      <c r="G66" s="20"/>
      <c r="H66" s="19"/>
      <c r="I66" s="19"/>
      <c r="J66" s="19"/>
      <c r="K66" s="19"/>
    </row>
    <row r="67" spans="2:11" x14ac:dyDescent="0.25">
      <c r="B67" s="4" t="s">
        <v>156</v>
      </c>
      <c r="C67" s="19"/>
      <c r="D67" s="19"/>
      <c r="E67" s="19"/>
      <c r="F67" s="19"/>
      <c r="G67" s="20"/>
      <c r="H67" s="19"/>
      <c r="I67" s="19"/>
      <c r="J67" s="19"/>
      <c r="K67" s="19"/>
    </row>
    <row r="68" spans="2:11" x14ac:dyDescent="0.25">
      <c r="B68" s="4" t="s">
        <v>157</v>
      </c>
      <c r="C68" s="19"/>
      <c r="D68" s="19"/>
      <c r="E68" s="19"/>
      <c r="F68" s="19"/>
      <c r="G68" s="20"/>
      <c r="H68" s="19"/>
      <c r="I68" s="19"/>
      <c r="J68" s="19"/>
      <c r="K68" s="19"/>
    </row>
    <row r="69" spans="2:11" x14ac:dyDescent="0.25">
      <c r="B69" s="4" t="s">
        <v>158</v>
      </c>
      <c r="C69" s="19"/>
      <c r="D69" s="19"/>
      <c r="E69" s="19"/>
      <c r="F69" s="19"/>
      <c r="G69" s="20"/>
      <c r="H69" s="19"/>
      <c r="I69" s="19"/>
      <c r="J69" s="19"/>
      <c r="K69" s="19"/>
    </row>
    <row r="70" spans="2:11" x14ac:dyDescent="0.25">
      <c r="B70" s="4" t="s">
        <v>159</v>
      </c>
      <c r="C70" s="19"/>
      <c r="D70" s="19"/>
      <c r="E70" s="19"/>
      <c r="F70" s="19"/>
      <c r="G70" s="20"/>
      <c r="H70" s="19"/>
      <c r="I70" s="19"/>
      <c r="J70" s="19"/>
      <c r="K70" s="19"/>
    </row>
    <row r="71" spans="2:11" x14ac:dyDescent="0.25">
      <c r="B71" s="4" t="s">
        <v>160</v>
      </c>
      <c r="C71" s="19"/>
      <c r="D71" s="19"/>
      <c r="E71" s="19"/>
      <c r="F71" s="19"/>
      <c r="G71" s="20"/>
      <c r="H71" s="19"/>
      <c r="I71" s="19"/>
      <c r="J71" s="19"/>
      <c r="K71" s="19"/>
    </row>
    <row r="72" spans="2:11" x14ac:dyDescent="0.25">
      <c r="B72" s="4" t="s">
        <v>161</v>
      </c>
      <c r="C72" s="19"/>
      <c r="D72" s="19"/>
      <c r="E72" s="19"/>
      <c r="F72" s="19"/>
      <c r="G72" s="20"/>
      <c r="H72" s="19"/>
      <c r="I72" s="19"/>
      <c r="J72" s="19"/>
      <c r="K72" s="19"/>
    </row>
    <row r="73" spans="2:11" x14ac:dyDescent="0.25">
      <c r="B73" s="4" t="s">
        <v>162</v>
      </c>
      <c r="C73" s="19"/>
      <c r="D73" s="19"/>
      <c r="E73" s="19"/>
      <c r="F73" s="19"/>
      <c r="G73" s="20"/>
      <c r="H73" s="19"/>
      <c r="I73" s="19"/>
      <c r="J73" s="19"/>
      <c r="K73" s="19"/>
    </row>
    <row r="74" spans="2:11" x14ac:dyDescent="0.25">
      <c r="B74" s="4" t="s">
        <v>163</v>
      </c>
      <c r="C74" s="19"/>
      <c r="D74" s="19"/>
      <c r="E74" s="19"/>
      <c r="F74" s="19"/>
      <c r="G74" s="20"/>
      <c r="H74" s="19"/>
      <c r="I74" s="19"/>
      <c r="J74" s="19"/>
      <c r="K74" s="19"/>
    </row>
    <row r="75" spans="2:11" x14ac:dyDescent="0.25">
      <c r="B75" s="4" t="s">
        <v>164</v>
      </c>
      <c r="C75" s="19"/>
      <c r="D75" s="19"/>
      <c r="E75" s="19"/>
      <c r="F75" s="19"/>
      <c r="G75" s="20"/>
      <c r="H75" s="19"/>
      <c r="I75" s="19"/>
      <c r="J75" s="19"/>
      <c r="K75" s="19"/>
    </row>
    <row r="76" spans="2:11" x14ac:dyDescent="0.25">
      <c r="B76" s="4" t="s">
        <v>165</v>
      </c>
      <c r="C76" s="19"/>
      <c r="D76" s="19"/>
      <c r="E76" s="19"/>
      <c r="F76" s="19"/>
      <c r="G76" s="20"/>
      <c r="H76" s="19"/>
      <c r="I76" s="19"/>
      <c r="J76" s="19"/>
      <c r="K76" s="19"/>
    </row>
    <row r="77" spans="2:11" x14ac:dyDescent="0.25">
      <c r="B77" s="4" t="s">
        <v>166</v>
      </c>
      <c r="C77" s="19"/>
      <c r="D77" s="19"/>
      <c r="E77" s="19"/>
      <c r="F77" s="19"/>
      <c r="G77" s="20"/>
      <c r="H77" s="19"/>
      <c r="I77" s="19"/>
      <c r="J77" s="19"/>
      <c r="K77" s="19"/>
    </row>
    <row r="78" spans="2:11" x14ac:dyDescent="0.25">
      <c r="B78" s="4" t="s">
        <v>168</v>
      </c>
      <c r="C78" s="19"/>
      <c r="D78" s="19"/>
      <c r="E78" s="19"/>
      <c r="F78" s="19"/>
      <c r="G78" s="20"/>
      <c r="H78" s="19"/>
      <c r="I78" s="19"/>
      <c r="J78" s="19"/>
      <c r="K78" s="19"/>
    </row>
    <row r="79" spans="2:11" x14ac:dyDescent="0.25">
      <c r="B79" s="4" t="s">
        <v>169</v>
      </c>
      <c r="C79" s="19"/>
      <c r="D79" s="19"/>
      <c r="E79" s="19"/>
      <c r="F79" s="19"/>
      <c r="G79" s="20"/>
      <c r="H79" s="19"/>
      <c r="I79" s="19"/>
      <c r="J79" s="19"/>
      <c r="K79" s="19"/>
    </row>
    <row r="80" spans="2:11" x14ac:dyDescent="0.25">
      <c r="B80" s="4" t="s">
        <v>170</v>
      </c>
      <c r="C80" s="19"/>
      <c r="D80" s="19"/>
      <c r="E80" s="19"/>
      <c r="F80" s="19"/>
      <c r="G80" s="20"/>
      <c r="H80" s="19"/>
      <c r="I80" s="19"/>
      <c r="J80" s="19"/>
      <c r="K80" s="19"/>
    </row>
    <row r="81" spans="2:11" x14ac:dyDescent="0.25">
      <c r="B81" s="4" t="s">
        <v>171</v>
      </c>
      <c r="C81" s="19"/>
      <c r="D81" s="19"/>
      <c r="E81" s="19"/>
      <c r="F81" s="19"/>
      <c r="G81" s="20"/>
      <c r="H81" s="19"/>
      <c r="I81" s="19"/>
      <c r="J81" s="19"/>
      <c r="K81" s="19"/>
    </row>
    <row r="82" spans="2:11" x14ac:dyDescent="0.25">
      <c r="B82" s="4" t="s">
        <v>172</v>
      </c>
      <c r="C82" s="19"/>
      <c r="D82" s="19"/>
      <c r="E82" s="19"/>
      <c r="F82" s="19"/>
      <c r="G82" s="20"/>
      <c r="H82" s="19"/>
      <c r="I82" s="19"/>
      <c r="J82" s="19"/>
      <c r="K82" s="19"/>
    </row>
    <row r="83" spans="2:11" x14ac:dyDescent="0.25">
      <c r="B83" s="4" t="s">
        <v>173</v>
      </c>
      <c r="C83" s="19"/>
      <c r="D83" s="19"/>
      <c r="E83" s="19"/>
      <c r="F83" s="19"/>
      <c r="G83" s="20"/>
      <c r="H83" s="19"/>
      <c r="I83" s="19"/>
      <c r="J83" s="19"/>
      <c r="K83" s="19"/>
    </row>
    <row r="84" spans="2:11" x14ac:dyDescent="0.25">
      <c r="B84" s="4" t="s">
        <v>174</v>
      </c>
      <c r="C84" s="19"/>
      <c r="D84" s="19"/>
      <c r="E84" s="19"/>
      <c r="F84" s="19"/>
      <c r="G84" s="20"/>
      <c r="H84" s="19"/>
      <c r="I84" s="19"/>
      <c r="J84" s="19"/>
      <c r="K84" s="19"/>
    </row>
    <row r="85" spans="2:11" x14ac:dyDescent="0.25">
      <c r="B85" s="4" t="s">
        <v>175</v>
      </c>
      <c r="C85" s="19"/>
      <c r="D85" s="19"/>
      <c r="E85" s="19"/>
      <c r="F85" s="19"/>
      <c r="G85" s="20"/>
      <c r="H85" s="19"/>
      <c r="I85" s="19"/>
      <c r="J85" s="19"/>
      <c r="K85" s="19"/>
    </row>
    <row r="86" spans="2:11" x14ac:dyDescent="0.25">
      <c r="B86" s="4" t="s">
        <v>176</v>
      </c>
      <c r="C86" s="19"/>
      <c r="D86" s="19"/>
      <c r="E86" s="19"/>
      <c r="F86" s="19"/>
      <c r="G86" s="20"/>
      <c r="H86" s="19"/>
      <c r="I86" s="19"/>
      <c r="J86" s="19"/>
      <c r="K86" s="19"/>
    </row>
    <row r="87" spans="2:11" x14ac:dyDescent="0.25">
      <c r="B87" s="4" t="s">
        <v>211</v>
      </c>
      <c r="C87" s="19"/>
      <c r="D87" s="19"/>
      <c r="E87" s="19"/>
      <c r="F87" s="19"/>
      <c r="G87" s="20"/>
      <c r="H87" s="19"/>
      <c r="I87" s="19"/>
      <c r="J87" s="19"/>
      <c r="K87" s="19"/>
    </row>
    <row r="88" spans="2:11" x14ac:dyDescent="0.25">
      <c r="B88" s="4" t="s">
        <v>212</v>
      </c>
      <c r="C88" s="19"/>
      <c r="D88" s="19"/>
      <c r="E88" s="19"/>
      <c r="F88" s="19"/>
      <c r="G88" s="20"/>
      <c r="H88" s="19"/>
      <c r="I88" s="19"/>
      <c r="J88" s="19"/>
      <c r="K88" s="19"/>
    </row>
    <row r="89" spans="2:11" x14ac:dyDescent="0.25">
      <c r="B89" s="4" t="s">
        <v>213</v>
      </c>
      <c r="C89" s="19"/>
      <c r="D89" s="19"/>
      <c r="E89" s="19"/>
      <c r="F89" s="19"/>
      <c r="G89" s="20"/>
      <c r="H89" s="19"/>
      <c r="I89" s="19"/>
      <c r="J89" s="19"/>
      <c r="K89" s="19"/>
    </row>
    <row r="90" spans="2:11" x14ac:dyDescent="0.25">
      <c r="B90" s="4" t="s">
        <v>214</v>
      </c>
      <c r="C90" s="19"/>
      <c r="D90" s="19"/>
      <c r="E90" s="19"/>
      <c r="F90" s="19"/>
      <c r="G90" s="20"/>
      <c r="H90" s="19"/>
      <c r="I90" s="19"/>
      <c r="J90" s="19"/>
      <c r="K90" s="19"/>
    </row>
    <row r="91" spans="2:11" x14ac:dyDescent="0.25">
      <c r="B91" s="4" t="s">
        <v>215</v>
      </c>
      <c r="C91" s="19"/>
      <c r="D91" s="19"/>
      <c r="E91" s="19"/>
      <c r="F91" s="19"/>
      <c r="G91" s="20"/>
      <c r="H91" s="19"/>
      <c r="I91" s="19"/>
      <c r="J91" s="19"/>
      <c r="K91" s="19"/>
    </row>
    <row r="92" spans="2:11" x14ac:dyDescent="0.25">
      <c r="B92" s="4" t="s">
        <v>216</v>
      </c>
      <c r="C92" s="19"/>
      <c r="D92" s="19"/>
      <c r="E92" s="19"/>
      <c r="F92" s="19"/>
      <c r="G92" s="20"/>
      <c r="H92" s="19"/>
      <c r="I92" s="19"/>
      <c r="J92" s="19"/>
      <c r="K92" s="19"/>
    </row>
    <row r="93" spans="2:11" x14ac:dyDescent="0.25">
      <c r="B93" s="4" t="s">
        <v>217</v>
      </c>
      <c r="C93" s="19"/>
      <c r="D93" s="19"/>
      <c r="E93" s="19"/>
      <c r="F93" s="19"/>
      <c r="G93" s="20"/>
      <c r="H93" s="19"/>
      <c r="I93" s="19"/>
      <c r="J93" s="19"/>
      <c r="K93" s="19"/>
    </row>
    <row r="94" spans="2:11" x14ac:dyDescent="0.25">
      <c r="B94" s="4" t="s">
        <v>218</v>
      </c>
      <c r="C94" s="19"/>
      <c r="D94" s="19"/>
      <c r="E94" s="19"/>
      <c r="F94" s="19"/>
      <c r="G94" s="20"/>
      <c r="H94" s="19"/>
      <c r="I94" s="19"/>
      <c r="J94" s="19"/>
      <c r="K94" s="19"/>
    </row>
    <row r="95" spans="2:11" x14ac:dyDescent="0.25">
      <c r="B95" s="4" t="s">
        <v>219</v>
      </c>
      <c r="C95" s="19"/>
      <c r="D95" s="19"/>
      <c r="E95" s="19"/>
      <c r="F95" s="19"/>
      <c r="G95" s="20"/>
      <c r="H95" s="19"/>
      <c r="I95" s="19"/>
      <c r="J95" s="19"/>
      <c r="K95" s="19"/>
    </row>
    <row r="96" spans="2:11" x14ac:dyDescent="0.25">
      <c r="B96" s="4" t="s">
        <v>220</v>
      </c>
      <c r="C96" s="19"/>
      <c r="D96" s="19"/>
      <c r="E96" s="19"/>
      <c r="F96" s="19"/>
      <c r="G96" s="20"/>
      <c r="H96" s="19"/>
      <c r="I96" s="19"/>
      <c r="J96" s="19"/>
      <c r="K96" s="19"/>
    </row>
    <row r="97" spans="2:11" x14ac:dyDescent="0.25">
      <c r="B97" s="4" t="s">
        <v>221</v>
      </c>
      <c r="C97" s="19"/>
      <c r="D97" s="19"/>
      <c r="E97" s="19"/>
      <c r="F97" s="19"/>
      <c r="G97" s="20"/>
      <c r="H97" s="19"/>
      <c r="I97" s="19"/>
      <c r="J97" s="19"/>
      <c r="K97" s="19"/>
    </row>
    <row r="98" spans="2:11" x14ac:dyDescent="0.25">
      <c r="B98" s="4" t="s">
        <v>222</v>
      </c>
      <c r="C98" s="19"/>
      <c r="D98" s="19"/>
      <c r="E98" s="19"/>
      <c r="F98" s="19"/>
      <c r="G98" s="20"/>
      <c r="H98" s="19"/>
      <c r="I98" s="19"/>
      <c r="J98" s="19"/>
      <c r="K98" s="19"/>
    </row>
    <row r="99" spans="2:11" x14ac:dyDescent="0.25">
      <c r="B99" s="4" t="s">
        <v>223</v>
      </c>
      <c r="C99" s="19"/>
      <c r="D99" s="19"/>
      <c r="E99" s="19"/>
      <c r="F99" s="19"/>
      <c r="G99" s="20"/>
      <c r="H99" s="19"/>
      <c r="I99" s="19"/>
      <c r="J99" s="19"/>
      <c r="K99" s="19"/>
    </row>
    <row r="100" spans="2:11" x14ac:dyDescent="0.25">
      <c r="B100" s="4" t="s">
        <v>224</v>
      </c>
      <c r="C100" s="19"/>
      <c r="D100" s="19"/>
      <c r="E100" s="19"/>
      <c r="F100" s="19"/>
      <c r="G100" s="20"/>
      <c r="H100" s="19"/>
      <c r="I100" s="19"/>
      <c r="J100" s="19"/>
      <c r="K100" s="19"/>
    </row>
    <row r="101" spans="2:11" x14ac:dyDescent="0.25">
      <c r="B101" s="4" t="s">
        <v>225</v>
      </c>
      <c r="C101" s="19"/>
      <c r="D101" s="19"/>
      <c r="E101" s="19"/>
      <c r="F101" s="19"/>
      <c r="G101" s="20"/>
      <c r="H101" s="19"/>
      <c r="I101" s="19"/>
      <c r="J101" s="19"/>
      <c r="K101" s="19"/>
    </row>
    <row r="102" spans="2:11" x14ac:dyDescent="0.25">
      <c r="B102" s="4" t="s">
        <v>226</v>
      </c>
      <c r="C102" s="19"/>
      <c r="D102" s="19"/>
      <c r="E102" s="19"/>
      <c r="F102" s="19"/>
      <c r="G102" s="20"/>
      <c r="H102" s="19"/>
      <c r="I102" s="19"/>
      <c r="J102" s="19"/>
      <c r="K102" s="19"/>
    </row>
    <row r="103" spans="2:11" x14ac:dyDescent="0.25">
      <c r="B103" s="4" t="s">
        <v>227</v>
      </c>
      <c r="C103" s="19"/>
      <c r="D103" s="19"/>
      <c r="E103" s="19"/>
      <c r="F103" s="19"/>
      <c r="G103" s="20"/>
      <c r="H103" s="19"/>
      <c r="I103" s="19"/>
      <c r="J103" s="19"/>
      <c r="K103" s="19"/>
    </row>
    <row r="104" spans="2:11" x14ac:dyDescent="0.25">
      <c r="B104" s="4" t="s">
        <v>228</v>
      </c>
      <c r="C104" s="19"/>
      <c r="D104" s="19"/>
      <c r="E104" s="19"/>
      <c r="F104" s="19"/>
      <c r="G104" s="20"/>
      <c r="H104" s="19"/>
      <c r="I104" s="19"/>
      <c r="J104" s="19"/>
      <c r="K104" s="19"/>
    </row>
    <row r="105" spans="2:11" x14ac:dyDescent="0.25">
      <c r="B105" s="4" t="s">
        <v>229</v>
      </c>
      <c r="C105" s="19"/>
      <c r="D105" s="19"/>
      <c r="E105" s="19"/>
      <c r="F105" s="19"/>
      <c r="G105" s="20"/>
      <c r="H105" s="19"/>
      <c r="I105" s="19"/>
      <c r="J105" s="19"/>
      <c r="K105" s="19"/>
    </row>
    <row r="106" spans="2:11" x14ac:dyDescent="0.25">
      <c r="B106" s="4" t="s">
        <v>230</v>
      </c>
      <c r="C106" s="19"/>
      <c r="D106" s="19"/>
      <c r="E106" s="19"/>
      <c r="F106" s="19"/>
      <c r="G106" s="20"/>
      <c r="H106" s="19"/>
      <c r="I106" s="19"/>
      <c r="J106" s="19"/>
      <c r="K106" s="19"/>
    </row>
    <row r="107" spans="2:11" x14ac:dyDescent="0.25">
      <c r="B107" s="4" t="s">
        <v>231</v>
      </c>
      <c r="C107" s="19"/>
      <c r="D107" s="19"/>
      <c r="E107" s="19"/>
      <c r="F107" s="19"/>
      <c r="G107" s="20"/>
      <c r="H107" s="19"/>
      <c r="I107" s="19"/>
      <c r="J107" s="19"/>
      <c r="K107" s="19"/>
    </row>
    <row r="108" spans="2:11" x14ac:dyDescent="0.25">
      <c r="B108" s="4" t="s">
        <v>232</v>
      </c>
      <c r="C108" s="19"/>
      <c r="D108" s="19"/>
      <c r="E108" s="19"/>
      <c r="F108" s="19"/>
      <c r="G108" s="20"/>
      <c r="H108" s="19"/>
      <c r="I108" s="19"/>
      <c r="J108" s="19"/>
      <c r="K108" s="19"/>
    </row>
    <row r="109" spans="2:11" x14ac:dyDescent="0.25">
      <c r="B109" s="4" t="s">
        <v>233</v>
      </c>
      <c r="C109" s="19"/>
      <c r="D109" s="19"/>
      <c r="E109" s="19"/>
      <c r="F109" s="19"/>
      <c r="G109" s="20"/>
      <c r="H109" s="19"/>
      <c r="I109" s="19"/>
      <c r="J109" s="19"/>
      <c r="K109" s="19"/>
    </row>
    <row r="110" spans="2:11" x14ac:dyDescent="0.25">
      <c r="B110" s="4" t="s">
        <v>234</v>
      </c>
      <c r="C110" s="19"/>
      <c r="D110" s="19"/>
      <c r="E110" s="19"/>
      <c r="F110" s="19"/>
      <c r="G110" s="20"/>
      <c r="H110" s="19"/>
      <c r="I110" s="19"/>
      <c r="J110" s="19"/>
      <c r="K110" s="19"/>
    </row>
    <row r="111" spans="2:11" x14ac:dyDescent="0.25">
      <c r="B111" s="4" t="s">
        <v>235</v>
      </c>
      <c r="C111" s="19"/>
      <c r="D111" s="19"/>
      <c r="E111" s="19"/>
      <c r="F111" s="19"/>
      <c r="G111" s="20"/>
      <c r="H111" s="19"/>
      <c r="I111" s="19"/>
      <c r="J111" s="19"/>
      <c r="K111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VLookup Small Data</vt:lpstr>
      <vt:lpstr>Formulas Small Data</vt:lpstr>
      <vt:lpstr>Vlookup Big Data</vt:lpstr>
      <vt:lpstr>Formulas Big Data Columns</vt:lpstr>
      <vt:lpstr>Formulas Big Data Match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12280</dc:creator>
  <cp:lastModifiedBy>GOKUL PAWAR</cp:lastModifiedBy>
  <dcterms:created xsi:type="dcterms:W3CDTF">2021-06-21T07:07:36Z</dcterms:created>
  <dcterms:modified xsi:type="dcterms:W3CDTF">2025-01-31T18:17:57Z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2024-03-21T17:07:37Z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8e1cb19c-3442-436e-9fc1-f114a188a226</vt:lpwstr>
  </property>
  <property fmtid="{D5CDD505-2E9C-101B-9397-08002B2CF9AE}" pid="7" name="MSIP_Label_defa4170-0d19-0005-0004-bc88714345d2_ActionId">
    <vt:lpwstr>5383fc05-a555-471a-9386-dfca8f65866c</vt:lpwstr>
  </property>
  <property fmtid="{D5CDD505-2E9C-101B-9397-08002B2CF9AE}" pid="8" name="MSIP_Label_defa4170-0d19-0005-0004-bc88714345d2_ContentBits">
    <vt:lpwstr>0</vt:lpwstr>
  </property>
</Properties>
</file>