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KUL PAWAR\OneDrive\Desktop\ExcelWork\Task- Vlookup Problem\"/>
    </mc:Choice>
  </mc:AlternateContent>
  <xr:revisionPtr revIDLastSave="0" documentId="8_{563663B8-46FC-4BAF-B402-194DCE7E0D28}" xr6:coauthVersionLast="47" xr6:coauthVersionMax="47" xr10:uidLastSave="{00000000-0000-0000-0000-000000000000}"/>
  <bookViews>
    <workbookView xWindow="-120" yWindow="-120" windowWidth="29040" windowHeight="15720" xr2:uid="{351D2194-076F-AF47-8CE8-C3875328C836}"/>
  </bookViews>
  <sheets>
    <sheet name="VLookup Small Data" sheetId="24" r:id="rId1"/>
    <sheet name="Formulas Small Data" sheetId="28" r:id="rId2"/>
    <sheet name="Vlookup Big Data" sheetId="11" r:id="rId3"/>
    <sheet name="Formulas Big Data Columns" sheetId="25" r:id="rId4"/>
    <sheet name="Formulas Big Data Match" sheetId="29" r:id="rId5"/>
  </sheets>
  <definedNames>
    <definedName name="_xlnm._FilterDatabase" localSheetId="2" hidden="1">'Vlookup Big Data'!$G$2:$M$26</definedName>
    <definedName name="_xlnm._FilterDatabase" localSheetId="0" hidden="1">'VLookup Small Data'!$G$2:$G$22</definedName>
    <definedName name="Data_1">'Vlookup Big Data'!$B$2:$Q$111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29" l="1"/>
  <c r="I3" i="29"/>
  <c r="J3" i="29"/>
  <c r="K3" i="29"/>
  <c r="H4" i="29"/>
  <c r="I4" i="29"/>
  <c r="J4" i="29"/>
  <c r="K4" i="29"/>
  <c r="H5" i="29"/>
  <c r="I5" i="29"/>
  <c r="J5" i="29"/>
  <c r="K5" i="29"/>
  <c r="H6" i="29"/>
  <c r="I6" i="29"/>
  <c r="J6" i="29"/>
  <c r="K6" i="29"/>
  <c r="H7" i="29"/>
  <c r="I7" i="29"/>
  <c r="J7" i="29"/>
  <c r="K7" i="29"/>
  <c r="H8" i="29"/>
  <c r="I8" i="29"/>
  <c r="J8" i="29"/>
  <c r="K8" i="29"/>
  <c r="H9" i="29"/>
  <c r="I9" i="29"/>
  <c r="J9" i="29"/>
  <c r="K9" i="29"/>
  <c r="H10" i="29"/>
  <c r="I10" i="29"/>
  <c r="J10" i="29"/>
  <c r="K10" i="29"/>
  <c r="H11" i="29"/>
  <c r="I11" i="29"/>
  <c r="J11" i="29"/>
  <c r="K11" i="29"/>
  <c r="H12" i="29"/>
  <c r="I12" i="29"/>
  <c r="J12" i="29"/>
  <c r="K12" i="29"/>
  <c r="H13" i="29"/>
  <c r="I13" i="29"/>
  <c r="J13" i="29"/>
  <c r="K13" i="29"/>
  <c r="H14" i="29"/>
  <c r="I14" i="29"/>
  <c r="J14" i="29"/>
  <c r="K14" i="29"/>
  <c r="H15" i="29"/>
  <c r="I15" i="29"/>
  <c r="J15" i="29"/>
  <c r="K15" i="29"/>
  <c r="H16" i="29"/>
  <c r="I16" i="29"/>
  <c r="J16" i="29"/>
  <c r="K16" i="29"/>
  <c r="H17" i="29"/>
  <c r="I17" i="29"/>
  <c r="J17" i="29"/>
  <c r="K17" i="29"/>
  <c r="H18" i="29"/>
  <c r="I18" i="29"/>
  <c r="J18" i="29"/>
  <c r="K18" i="29"/>
  <c r="H19" i="29"/>
  <c r="I19" i="29"/>
  <c r="J19" i="29"/>
  <c r="K19" i="29"/>
  <c r="H20" i="29"/>
  <c r="I20" i="29"/>
  <c r="J20" i="29"/>
  <c r="K20" i="29"/>
  <c r="H21" i="29"/>
  <c r="I21" i="29"/>
  <c r="J21" i="29"/>
  <c r="K21" i="29"/>
  <c r="H22" i="29"/>
  <c r="I22" i="29"/>
  <c r="J22" i="29"/>
  <c r="K22" i="29"/>
  <c r="H23" i="29"/>
  <c r="I23" i="29"/>
  <c r="J23" i="29"/>
  <c r="K23" i="29"/>
  <c r="H24" i="29"/>
  <c r="I24" i="29"/>
  <c r="J24" i="29"/>
  <c r="K24" i="29"/>
  <c r="H25" i="29"/>
  <c r="I25" i="29"/>
  <c r="J25" i="29"/>
  <c r="K25" i="29"/>
  <c r="H26" i="29"/>
  <c r="I26" i="29"/>
  <c r="J26" i="29"/>
  <c r="K26" i="29"/>
  <c r="H27" i="29"/>
  <c r="I27" i="29"/>
  <c r="J27" i="29"/>
  <c r="K27" i="29"/>
  <c r="H28" i="29"/>
  <c r="I28" i="29"/>
  <c r="J28" i="29"/>
  <c r="K28" i="29"/>
  <c r="H29" i="29"/>
  <c r="I29" i="29"/>
  <c r="J29" i="29"/>
  <c r="K29" i="29"/>
  <c r="H30" i="29"/>
  <c r="I30" i="29"/>
  <c r="J30" i="29"/>
  <c r="K30" i="29"/>
  <c r="H31" i="29"/>
  <c r="I31" i="29"/>
  <c r="J31" i="29"/>
  <c r="K31" i="29"/>
  <c r="H32" i="29"/>
  <c r="I32" i="29"/>
  <c r="J32" i="29"/>
  <c r="K32" i="29"/>
  <c r="H33" i="29"/>
  <c r="I33" i="29"/>
  <c r="J33" i="29"/>
  <c r="K33" i="29"/>
  <c r="H34" i="29"/>
  <c r="I34" i="29"/>
  <c r="J34" i="29"/>
  <c r="K34" i="29"/>
  <c r="H35" i="29"/>
  <c r="I35" i="29"/>
  <c r="J35" i="29"/>
  <c r="K35" i="29"/>
  <c r="H36" i="29"/>
  <c r="I36" i="29"/>
  <c r="J36" i="29"/>
  <c r="K36" i="29"/>
  <c r="H37" i="29"/>
  <c r="I37" i="29"/>
  <c r="J37" i="29"/>
  <c r="K37" i="29"/>
  <c r="H38" i="29"/>
  <c r="I38" i="29"/>
  <c r="J38" i="29"/>
  <c r="K38" i="29"/>
  <c r="H39" i="29"/>
  <c r="I39" i="29"/>
  <c r="J39" i="29"/>
  <c r="K39" i="29"/>
  <c r="H40" i="29"/>
  <c r="I40" i="29"/>
  <c r="J40" i="29"/>
  <c r="K40" i="29"/>
  <c r="H41" i="29"/>
  <c r="I41" i="29"/>
  <c r="J41" i="29"/>
  <c r="K41" i="29"/>
  <c r="H42" i="29"/>
  <c r="I42" i="29"/>
  <c r="J42" i="29"/>
  <c r="K42" i="29"/>
  <c r="H43" i="29"/>
  <c r="I43" i="29"/>
  <c r="J43" i="29"/>
  <c r="K43" i="29"/>
  <c r="H44" i="29"/>
  <c r="I44" i="29"/>
  <c r="J44" i="29"/>
  <c r="K44" i="29"/>
  <c r="H45" i="29"/>
  <c r="I45" i="29"/>
  <c r="J45" i="29"/>
  <c r="K45" i="29"/>
  <c r="H46" i="29"/>
  <c r="I46" i="29"/>
  <c r="J46" i="29"/>
  <c r="K46" i="29"/>
  <c r="H47" i="29"/>
  <c r="I47" i="29"/>
  <c r="J47" i="29"/>
  <c r="K47" i="29"/>
  <c r="H48" i="29"/>
  <c r="I48" i="29"/>
  <c r="J48" i="29"/>
  <c r="K48" i="29"/>
  <c r="H49" i="29"/>
  <c r="I49" i="29"/>
  <c r="J49" i="29"/>
  <c r="K49" i="29"/>
  <c r="H50" i="29"/>
  <c r="I50" i="29"/>
  <c r="J50" i="29"/>
  <c r="K50" i="29"/>
  <c r="H51" i="29"/>
  <c r="I51" i="29"/>
  <c r="J51" i="29"/>
  <c r="K51" i="29"/>
  <c r="H52" i="29"/>
  <c r="I52" i="29"/>
  <c r="J52" i="29"/>
  <c r="K52" i="29"/>
  <c r="H53" i="29"/>
  <c r="I53" i="29"/>
  <c r="J53" i="29"/>
  <c r="K53" i="29"/>
  <c r="H54" i="29"/>
  <c r="I54" i="29"/>
  <c r="J54" i="29"/>
  <c r="K54" i="29"/>
  <c r="H55" i="29"/>
  <c r="I55" i="29"/>
  <c r="J55" i="29"/>
  <c r="K55" i="29"/>
  <c r="H56" i="29"/>
  <c r="I56" i="29"/>
  <c r="J56" i="29"/>
  <c r="K56" i="29"/>
  <c r="H57" i="29"/>
  <c r="I57" i="29"/>
  <c r="J57" i="29"/>
  <c r="K57" i="29"/>
  <c r="H58" i="29"/>
  <c r="I58" i="29"/>
  <c r="J58" i="29"/>
  <c r="K58" i="29"/>
  <c r="H59" i="29"/>
  <c r="I59" i="29"/>
  <c r="J59" i="29"/>
  <c r="K59" i="29"/>
  <c r="H60" i="29"/>
  <c r="I60" i="29"/>
  <c r="J60" i="29"/>
  <c r="K60" i="29"/>
  <c r="H61" i="29"/>
  <c r="I61" i="29"/>
  <c r="J61" i="29"/>
  <c r="K61" i="29"/>
  <c r="H62" i="29"/>
  <c r="I62" i="29"/>
  <c r="J62" i="29"/>
  <c r="K62" i="29"/>
  <c r="H63" i="29"/>
  <c r="I63" i="29"/>
  <c r="J63" i="29"/>
  <c r="K63" i="29"/>
  <c r="H64" i="29"/>
  <c r="I64" i="29"/>
  <c r="J64" i="29"/>
  <c r="K64" i="29"/>
  <c r="H65" i="29"/>
  <c r="I65" i="29"/>
  <c r="J65" i="29"/>
  <c r="K65" i="29"/>
  <c r="H66" i="29"/>
  <c r="I66" i="29"/>
  <c r="J66" i="29"/>
  <c r="K66" i="29"/>
  <c r="H67" i="29"/>
  <c r="I67" i="29"/>
  <c r="J67" i="29"/>
  <c r="K67" i="29"/>
  <c r="H68" i="29"/>
  <c r="I68" i="29"/>
  <c r="J68" i="29"/>
  <c r="K68" i="29"/>
  <c r="H69" i="29"/>
  <c r="I69" i="29"/>
  <c r="J69" i="29"/>
  <c r="K69" i="29"/>
  <c r="H70" i="29"/>
  <c r="I70" i="29"/>
  <c r="J70" i="29"/>
  <c r="K70" i="29"/>
  <c r="H71" i="29"/>
  <c r="I71" i="29"/>
  <c r="J71" i="29"/>
  <c r="K71" i="29"/>
  <c r="H72" i="29"/>
  <c r="I72" i="29"/>
  <c r="J72" i="29"/>
  <c r="K72" i="29"/>
  <c r="H73" i="29"/>
  <c r="I73" i="29"/>
  <c r="J73" i="29"/>
  <c r="K73" i="29"/>
  <c r="H74" i="29"/>
  <c r="I74" i="29"/>
  <c r="J74" i="29"/>
  <c r="K74" i="29"/>
  <c r="H75" i="29"/>
  <c r="I75" i="29"/>
  <c r="J75" i="29"/>
  <c r="K75" i="29"/>
  <c r="H76" i="29"/>
  <c r="I76" i="29"/>
  <c r="J76" i="29"/>
  <c r="K76" i="29"/>
  <c r="H77" i="29"/>
  <c r="I77" i="29"/>
  <c r="J77" i="29"/>
  <c r="K77" i="29"/>
  <c r="H78" i="29"/>
  <c r="I78" i="29"/>
  <c r="J78" i="29"/>
  <c r="K78" i="29"/>
  <c r="H79" i="29"/>
  <c r="I79" i="29"/>
  <c r="J79" i="29"/>
  <c r="K79" i="29"/>
  <c r="H80" i="29"/>
  <c r="I80" i="29"/>
  <c r="J80" i="29"/>
  <c r="K80" i="29"/>
  <c r="H81" i="29"/>
  <c r="I81" i="29"/>
  <c r="J81" i="29"/>
  <c r="K81" i="29"/>
  <c r="H82" i="29"/>
  <c r="I82" i="29"/>
  <c r="J82" i="29"/>
  <c r="K82" i="29"/>
  <c r="H83" i="29"/>
  <c r="I83" i="29"/>
  <c r="J83" i="29"/>
  <c r="K83" i="29"/>
  <c r="H84" i="29"/>
  <c r="I84" i="29"/>
  <c r="J84" i="29"/>
  <c r="K84" i="29"/>
  <c r="H85" i="29"/>
  <c r="I85" i="29"/>
  <c r="J85" i="29"/>
  <c r="K85" i="29"/>
  <c r="H86" i="29"/>
  <c r="I86" i="29"/>
  <c r="J86" i="29"/>
  <c r="K86" i="29"/>
  <c r="H87" i="29"/>
  <c r="I87" i="29"/>
  <c r="J87" i="29"/>
  <c r="K87" i="29"/>
  <c r="H88" i="29"/>
  <c r="I88" i="29"/>
  <c r="J88" i="29"/>
  <c r="K88" i="29"/>
  <c r="H89" i="29"/>
  <c r="I89" i="29"/>
  <c r="J89" i="29"/>
  <c r="K89" i="29"/>
  <c r="H90" i="29"/>
  <c r="I90" i="29"/>
  <c r="J90" i="29"/>
  <c r="K90" i="29"/>
  <c r="H91" i="29"/>
  <c r="I91" i="29"/>
  <c r="J91" i="29"/>
  <c r="K91" i="29"/>
  <c r="H92" i="29"/>
  <c r="I92" i="29"/>
  <c r="J92" i="29"/>
  <c r="K92" i="29"/>
  <c r="H93" i="29"/>
  <c r="I93" i="29"/>
  <c r="J93" i="29"/>
  <c r="K93" i="29"/>
  <c r="H94" i="29"/>
  <c r="I94" i="29"/>
  <c r="J94" i="29"/>
  <c r="K94" i="29"/>
  <c r="H95" i="29"/>
  <c r="I95" i="29"/>
  <c r="J95" i="29"/>
  <c r="K95" i="29"/>
  <c r="H96" i="29"/>
  <c r="I96" i="29"/>
  <c r="J96" i="29"/>
  <c r="K96" i="29"/>
  <c r="H97" i="29"/>
  <c r="I97" i="29"/>
  <c r="J97" i="29"/>
  <c r="K97" i="29"/>
  <c r="H98" i="29"/>
  <c r="I98" i="29"/>
  <c r="J98" i="29"/>
  <c r="K98" i="29"/>
  <c r="H99" i="29"/>
  <c r="I99" i="29"/>
  <c r="J99" i="29"/>
  <c r="K99" i="29"/>
  <c r="H100" i="29"/>
  <c r="I100" i="29"/>
  <c r="J100" i="29"/>
  <c r="K100" i="29"/>
  <c r="H101" i="29"/>
  <c r="I101" i="29"/>
  <c r="J101" i="29"/>
  <c r="K101" i="29"/>
  <c r="H102" i="29"/>
  <c r="I102" i="29"/>
  <c r="J102" i="29"/>
  <c r="K102" i="29"/>
  <c r="H103" i="29"/>
  <c r="I103" i="29"/>
  <c r="J103" i="29"/>
  <c r="K103" i="29"/>
  <c r="H104" i="29"/>
  <c r="I104" i="29"/>
  <c r="J104" i="29"/>
  <c r="K104" i="29"/>
  <c r="H105" i="29"/>
  <c r="I105" i="29"/>
  <c r="J105" i="29"/>
  <c r="K105" i="29"/>
  <c r="H106" i="29"/>
  <c r="I106" i="29"/>
  <c r="J106" i="29"/>
  <c r="K106" i="29"/>
  <c r="H107" i="29"/>
  <c r="I107" i="29"/>
  <c r="J107" i="29"/>
  <c r="K107" i="29"/>
  <c r="H108" i="29"/>
  <c r="I108" i="29"/>
  <c r="J108" i="29"/>
  <c r="K108" i="29"/>
  <c r="H109" i="29"/>
  <c r="I109" i="29"/>
  <c r="J109" i="29"/>
  <c r="K109" i="29"/>
  <c r="H110" i="29"/>
  <c r="I110" i="29"/>
  <c r="J110" i="29"/>
  <c r="K110" i="29"/>
  <c r="H111" i="29"/>
  <c r="I111" i="29"/>
  <c r="J111" i="29"/>
  <c r="K111" i="29"/>
  <c r="C4" i="29"/>
  <c r="D4" i="29"/>
  <c r="E4" i="29"/>
  <c r="F4" i="29"/>
  <c r="G4" i="29"/>
  <c r="C5" i="29"/>
  <c r="D5" i="29"/>
  <c r="E5" i="29"/>
  <c r="F5" i="29"/>
  <c r="G5" i="29"/>
  <c r="C6" i="29"/>
  <c r="D6" i="29"/>
  <c r="E6" i="29"/>
  <c r="F6" i="29"/>
  <c r="G6" i="29"/>
  <c r="C7" i="29"/>
  <c r="D7" i="29"/>
  <c r="E7" i="29"/>
  <c r="F7" i="29"/>
  <c r="G7" i="29"/>
  <c r="C8" i="29"/>
  <c r="D8" i="29"/>
  <c r="E8" i="29"/>
  <c r="F8" i="29"/>
  <c r="G8" i="29"/>
  <c r="C9" i="29"/>
  <c r="D9" i="29"/>
  <c r="E9" i="29"/>
  <c r="F9" i="29"/>
  <c r="G9" i="29"/>
  <c r="C10" i="29"/>
  <c r="D10" i="29"/>
  <c r="E10" i="29"/>
  <c r="F10" i="29"/>
  <c r="G10" i="29"/>
  <c r="C11" i="29"/>
  <c r="D11" i="29"/>
  <c r="E11" i="29"/>
  <c r="F11" i="29"/>
  <c r="G11" i="29"/>
  <c r="C12" i="29"/>
  <c r="D12" i="29"/>
  <c r="E12" i="29"/>
  <c r="F12" i="29"/>
  <c r="G12" i="29"/>
  <c r="C13" i="29"/>
  <c r="D13" i="29"/>
  <c r="E13" i="29"/>
  <c r="F13" i="29"/>
  <c r="G13" i="29"/>
  <c r="C14" i="29"/>
  <c r="D14" i="29"/>
  <c r="E14" i="29"/>
  <c r="F14" i="29"/>
  <c r="G14" i="29"/>
  <c r="C15" i="29"/>
  <c r="D15" i="29"/>
  <c r="E15" i="29"/>
  <c r="F15" i="29"/>
  <c r="G15" i="29"/>
  <c r="C16" i="29"/>
  <c r="D16" i="29"/>
  <c r="E16" i="29"/>
  <c r="F16" i="29"/>
  <c r="G16" i="29"/>
  <c r="C17" i="29"/>
  <c r="D17" i="29"/>
  <c r="E17" i="29"/>
  <c r="F17" i="29"/>
  <c r="G17" i="29"/>
  <c r="C18" i="29"/>
  <c r="D18" i="29"/>
  <c r="E18" i="29"/>
  <c r="F18" i="29"/>
  <c r="G18" i="29"/>
  <c r="C19" i="29"/>
  <c r="D19" i="29"/>
  <c r="E19" i="29"/>
  <c r="F19" i="29"/>
  <c r="G19" i="29"/>
  <c r="C20" i="29"/>
  <c r="D20" i="29"/>
  <c r="E20" i="29"/>
  <c r="F20" i="29"/>
  <c r="G20" i="29"/>
  <c r="C21" i="29"/>
  <c r="D21" i="29"/>
  <c r="E21" i="29"/>
  <c r="F21" i="29"/>
  <c r="G21" i="29"/>
  <c r="C22" i="29"/>
  <c r="D22" i="29"/>
  <c r="E22" i="29"/>
  <c r="F22" i="29"/>
  <c r="G22" i="29"/>
  <c r="C23" i="29"/>
  <c r="D23" i="29"/>
  <c r="E23" i="29"/>
  <c r="F23" i="29"/>
  <c r="G23" i="29"/>
  <c r="C24" i="29"/>
  <c r="D24" i="29"/>
  <c r="E24" i="29"/>
  <c r="F24" i="29"/>
  <c r="G24" i="29"/>
  <c r="C25" i="29"/>
  <c r="D25" i="29"/>
  <c r="E25" i="29"/>
  <c r="F25" i="29"/>
  <c r="G25" i="29"/>
  <c r="C26" i="29"/>
  <c r="D26" i="29"/>
  <c r="E26" i="29"/>
  <c r="F26" i="29"/>
  <c r="G26" i="29"/>
  <c r="C27" i="29"/>
  <c r="D27" i="29"/>
  <c r="E27" i="29"/>
  <c r="F27" i="29"/>
  <c r="G27" i="29"/>
  <c r="C28" i="29"/>
  <c r="D28" i="29"/>
  <c r="E28" i="29"/>
  <c r="F28" i="29"/>
  <c r="G28" i="29"/>
  <c r="C29" i="29"/>
  <c r="D29" i="29"/>
  <c r="E29" i="29"/>
  <c r="F29" i="29"/>
  <c r="G29" i="29"/>
  <c r="C30" i="29"/>
  <c r="D30" i="29"/>
  <c r="E30" i="29"/>
  <c r="F30" i="29"/>
  <c r="G30" i="29"/>
  <c r="C31" i="29"/>
  <c r="D31" i="29"/>
  <c r="E31" i="29"/>
  <c r="F31" i="29"/>
  <c r="G31" i="29"/>
  <c r="C32" i="29"/>
  <c r="D32" i="29"/>
  <c r="E32" i="29"/>
  <c r="F32" i="29"/>
  <c r="G32" i="29"/>
  <c r="C33" i="29"/>
  <c r="D33" i="29"/>
  <c r="E33" i="29"/>
  <c r="F33" i="29"/>
  <c r="G33" i="29"/>
  <c r="C34" i="29"/>
  <c r="D34" i="29"/>
  <c r="E34" i="29"/>
  <c r="F34" i="29"/>
  <c r="G34" i="29"/>
  <c r="C35" i="29"/>
  <c r="D35" i="29"/>
  <c r="E35" i="29"/>
  <c r="F35" i="29"/>
  <c r="G35" i="29"/>
  <c r="C36" i="29"/>
  <c r="D36" i="29"/>
  <c r="E36" i="29"/>
  <c r="F36" i="29"/>
  <c r="G36" i="29"/>
  <c r="C37" i="29"/>
  <c r="D37" i="29"/>
  <c r="E37" i="29"/>
  <c r="F37" i="29"/>
  <c r="G37" i="29"/>
  <c r="C38" i="29"/>
  <c r="D38" i="29"/>
  <c r="E38" i="29"/>
  <c r="F38" i="29"/>
  <c r="G38" i="29"/>
  <c r="C39" i="29"/>
  <c r="D39" i="29"/>
  <c r="E39" i="29"/>
  <c r="F39" i="29"/>
  <c r="G39" i="29"/>
  <c r="C40" i="29"/>
  <c r="D40" i="29"/>
  <c r="E40" i="29"/>
  <c r="F40" i="29"/>
  <c r="G40" i="29"/>
  <c r="C41" i="29"/>
  <c r="D41" i="29"/>
  <c r="E41" i="29"/>
  <c r="F41" i="29"/>
  <c r="G41" i="29"/>
  <c r="C42" i="29"/>
  <c r="D42" i="29"/>
  <c r="E42" i="29"/>
  <c r="F42" i="29"/>
  <c r="G42" i="29"/>
  <c r="C43" i="29"/>
  <c r="D43" i="29"/>
  <c r="E43" i="29"/>
  <c r="F43" i="29"/>
  <c r="G43" i="29"/>
  <c r="C44" i="29"/>
  <c r="D44" i="29"/>
  <c r="E44" i="29"/>
  <c r="F44" i="29"/>
  <c r="G44" i="29"/>
  <c r="C45" i="29"/>
  <c r="D45" i="29"/>
  <c r="E45" i="29"/>
  <c r="F45" i="29"/>
  <c r="G45" i="29"/>
  <c r="C46" i="29"/>
  <c r="D46" i="29"/>
  <c r="E46" i="29"/>
  <c r="F46" i="29"/>
  <c r="G46" i="29"/>
  <c r="C47" i="29"/>
  <c r="D47" i="29"/>
  <c r="E47" i="29"/>
  <c r="F47" i="29"/>
  <c r="G47" i="29"/>
  <c r="C48" i="29"/>
  <c r="D48" i="29"/>
  <c r="E48" i="29"/>
  <c r="F48" i="29"/>
  <c r="G48" i="29"/>
  <c r="C49" i="29"/>
  <c r="D49" i="29"/>
  <c r="E49" i="29"/>
  <c r="F49" i="29"/>
  <c r="G49" i="29"/>
  <c r="C50" i="29"/>
  <c r="D50" i="29"/>
  <c r="E50" i="29"/>
  <c r="F50" i="29"/>
  <c r="G50" i="29"/>
  <c r="C51" i="29"/>
  <c r="D51" i="29"/>
  <c r="E51" i="29"/>
  <c r="F51" i="29"/>
  <c r="G51" i="29"/>
  <c r="C52" i="29"/>
  <c r="D52" i="29"/>
  <c r="E52" i="29"/>
  <c r="F52" i="29"/>
  <c r="G52" i="29"/>
  <c r="C53" i="29"/>
  <c r="D53" i="29"/>
  <c r="E53" i="29"/>
  <c r="F53" i="29"/>
  <c r="G53" i="29"/>
  <c r="C54" i="29"/>
  <c r="D54" i="29"/>
  <c r="E54" i="29"/>
  <c r="F54" i="29"/>
  <c r="G54" i="29"/>
  <c r="C55" i="29"/>
  <c r="D55" i="29"/>
  <c r="E55" i="29"/>
  <c r="F55" i="29"/>
  <c r="G55" i="29"/>
  <c r="C56" i="29"/>
  <c r="D56" i="29"/>
  <c r="E56" i="29"/>
  <c r="F56" i="29"/>
  <c r="G56" i="29"/>
  <c r="C57" i="29"/>
  <c r="D57" i="29"/>
  <c r="E57" i="29"/>
  <c r="F57" i="29"/>
  <c r="G57" i="29"/>
  <c r="C58" i="29"/>
  <c r="D58" i="29"/>
  <c r="E58" i="29"/>
  <c r="F58" i="29"/>
  <c r="G58" i="29"/>
  <c r="C59" i="29"/>
  <c r="D59" i="29"/>
  <c r="E59" i="29"/>
  <c r="F59" i="29"/>
  <c r="G59" i="29"/>
  <c r="C60" i="29"/>
  <c r="D60" i="29"/>
  <c r="E60" i="29"/>
  <c r="F60" i="29"/>
  <c r="G60" i="29"/>
  <c r="C61" i="29"/>
  <c r="D61" i="29"/>
  <c r="E61" i="29"/>
  <c r="F61" i="29"/>
  <c r="G61" i="29"/>
  <c r="C62" i="29"/>
  <c r="D62" i="29"/>
  <c r="E62" i="29"/>
  <c r="F62" i="29"/>
  <c r="G62" i="29"/>
  <c r="C63" i="29"/>
  <c r="D63" i="29"/>
  <c r="E63" i="29"/>
  <c r="F63" i="29"/>
  <c r="G63" i="29"/>
  <c r="C64" i="29"/>
  <c r="D64" i="29"/>
  <c r="E64" i="29"/>
  <c r="F64" i="29"/>
  <c r="G64" i="29"/>
  <c r="C65" i="29"/>
  <c r="D65" i="29"/>
  <c r="E65" i="29"/>
  <c r="F65" i="29"/>
  <c r="G65" i="29"/>
  <c r="C66" i="29"/>
  <c r="D66" i="29"/>
  <c r="E66" i="29"/>
  <c r="F66" i="29"/>
  <c r="G66" i="29"/>
  <c r="C67" i="29"/>
  <c r="D67" i="29"/>
  <c r="E67" i="29"/>
  <c r="F67" i="29"/>
  <c r="G67" i="29"/>
  <c r="C68" i="29"/>
  <c r="D68" i="29"/>
  <c r="E68" i="29"/>
  <c r="F68" i="29"/>
  <c r="G68" i="29"/>
  <c r="C69" i="29"/>
  <c r="D69" i="29"/>
  <c r="E69" i="29"/>
  <c r="F69" i="29"/>
  <c r="G69" i="29"/>
  <c r="C70" i="29"/>
  <c r="D70" i="29"/>
  <c r="E70" i="29"/>
  <c r="F70" i="29"/>
  <c r="G70" i="29"/>
  <c r="C71" i="29"/>
  <c r="D71" i="29"/>
  <c r="E71" i="29"/>
  <c r="F71" i="29"/>
  <c r="G71" i="29"/>
  <c r="C72" i="29"/>
  <c r="D72" i="29"/>
  <c r="E72" i="29"/>
  <c r="F72" i="29"/>
  <c r="G72" i="29"/>
  <c r="C73" i="29"/>
  <c r="D73" i="29"/>
  <c r="E73" i="29"/>
  <c r="F73" i="29"/>
  <c r="G73" i="29"/>
  <c r="C74" i="29"/>
  <c r="D74" i="29"/>
  <c r="E74" i="29"/>
  <c r="F74" i="29"/>
  <c r="G74" i="29"/>
  <c r="C75" i="29"/>
  <c r="D75" i="29"/>
  <c r="E75" i="29"/>
  <c r="F75" i="29"/>
  <c r="G75" i="29"/>
  <c r="C76" i="29"/>
  <c r="D76" i="29"/>
  <c r="E76" i="29"/>
  <c r="F76" i="29"/>
  <c r="G76" i="29"/>
  <c r="C77" i="29"/>
  <c r="D77" i="29"/>
  <c r="E77" i="29"/>
  <c r="F77" i="29"/>
  <c r="G77" i="29"/>
  <c r="C78" i="29"/>
  <c r="D78" i="29"/>
  <c r="E78" i="29"/>
  <c r="F78" i="29"/>
  <c r="G78" i="29"/>
  <c r="C79" i="29"/>
  <c r="D79" i="29"/>
  <c r="E79" i="29"/>
  <c r="F79" i="29"/>
  <c r="G79" i="29"/>
  <c r="C80" i="29"/>
  <c r="D80" i="29"/>
  <c r="E80" i="29"/>
  <c r="F80" i="29"/>
  <c r="G80" i="29"/>
  <c r="C81" i="29"/>
  <c r="D81" i="29"/>
  <c r="E81" i="29"/>
  <c r="F81" i="29"/>
  <c r="G81" i="29"/>
  <c r="C82" i="29"/>
  <c r="D82" i="29"/>
  <c r="E82" i="29"/>
  <c r="F82" i="29"/>
  <c r="G82" i="29"/>
  <c r="C83" i="29"/>
  <c r="D83" i="29"/>
  <c r="E83" i="29"/>
  <c r="F83" i="29"/>
  <c r="G83" i="29"/>
  <c r="C84" i="29"/>
  <c r="D84" i="29"/>
  <c r="E84" i="29"/>
  <c r="F84" i="29"/>
  <c r="G84" i="29"/>
  <c r="C85" i="29"/>
  <c r="D85" i="29"/>
  <c r="E85" i="29"/>
  <c r="F85" i="29"/>
  <c r="G85" i="29"/>
  <c r="C86" i="29"/>
  <c r="D86" i="29"/>
  <c r="E86" i="29"/>
  <c r="F86" i="29"/>
  <c r="G86" i="29"/>
  <c r="C87" i="29"/>
  <c r="D87" i="29"/>
  <c r="E87" i="29"/>
  <c r="F87" i="29"/>
  <c r="G87" i="29"/>
  <c r="C88" i="29"/>
  <c r="D88" i="29"/>
  <c r="E88" i="29"/>
  <c r="F88" i="29"/>
  <c r="G88" i="29"/>
  <c r="C89" i="29"/>
  <c r="D89" i="29"/>
  <c r="E89" i="29"/>
  <c r="F89" i="29"/>
  <c r="G89" i="29"/>
  <c r="C90" i="29"/>
  <c r="D90" i="29"/>
  <c r="E90" i="29"/>
  <c r="F90" i="29"/>
  <c r="G90" i="29"/>
  <c r="C91" i="29"/>
  <c r="D91" i="29"/>
  <c r="E91" i="29"/>
  <c r="F91" i="29"/>
  <c r="G91" i="29"/>
  <c r="C92" i="29"/>
  <c r="D92" i="29"/>
  <c r="E92" i="29"/>
  <c r="F92" i="29"/>
  <c r="G92" i="29"/>
  <c r="C93" i="29"/>
  <c r="D93" i="29"/>
  <c r="E93" i="29"/>
  <c r="F93" i="29"/>
  <c r="G93" i="29"/>
  <c r="C94" i="29"/>
  <c r="D94" i="29"/>
  <c r="E94" i="29"/>
  <c r="F94" i="29"/>
  <c r="G94" i="29"/>
  <c r="C95" i="29"/>
  <c r="D95" i="29"/>
  <c r="E95" i="29"/>
  <c r="F95" i="29"/>
  <c r="G95" i="29"/>
  <c r="C96" i="29"/>
  <c r="D96" i="29"/>
  <c r="E96" i="29"/>
  <c r="F96" i="29"/>
  <c r="G96" i="29"/>
  <c r="C97" i="29"/>
  <c r="D97" i="29"/>
  <c r="E97" i="29"/>
  <c r="F97" i="29"/>
  <c r="G97" i="29"/>
  <c r="C98" i="29"/>
  <c r="D98" i="29"/>
  <c r="E98" i="29"/>
  <c r="F98" i="29"/>
  <c r="G98" i="29"/>
  <c r="C99" i="29"/>
  <c r="D99" i="29"/>
  <c r="E99" i="29"/>
  <c r="F99" i="29"/>
  <c r="G99" i="29"/>
  <c r="C100" i="29"/>
  <c r="D100" i="29"/>
  <c r="E100" i="29"/>
  <c r="F100" i="29"/>
  <c r="G100" i="29"/>
  <c r="C101" i="29"/>
  <c r="D101" i="29"/>
  <c r="E101" i="29"/>
  <c r="F101" i="29"/>
  <c r="G101" i="29"/>
  <c r="C102" i="29"/>
  <c r="D102" i="29"/>
  <c r="E102" i="29"/>
  <c r="F102" i="29"/>
  <c r="G102" i="29"/>
  <c r="C103" i="29"/>
  <c r="D103" i="29"/>
  <c r="E103" i="29"/>
  <c r="F103" i="29"/>
  <c r="G103" i="29"/>
  <c r="C104" i="29"/>
  <c r="D104" i="29"/>
  <c r="E104" i="29"/>
  <c r="F104" i="29"/>
  <c r="G104" i="29"/>
  <c r="C105" i="29"/>
  <c r="D105" i="29"/>
  <c r="E105" i="29"/>
  <c r="F105" i="29"/>
  <c r="G105" i="29"/>
  <c r="C106" i="29"/>
  <c r="D106" i="29"/>
  <c r="E106" i="29"/>
  <c r="F106" i="29"/>
  <c r="G106" i="29"/>
  <c r="C107" i="29"/>
  <c r="D107" i="29"/>
  <c r="E107" i="29"/>
  <c r="F107" i="29"/>
  <c r="G107" i="29"/>
  <c r="C108" i="29"/>
  <c r="D108" i="29"/>
  <c r="E108" i="29"/>
  <c r="F108" i="29"/>
  <c r="G108" i="29"/>
  <c r="C109" i="29"/>
  <c r="D109" i="29"/>
  <c r="E109" i="29"/>
  <c r="F109" i="29"/>
  <c r="G109" i="29"/>
  <c r="C110" i="29"/>
  <c r="D110" i="29"/>
  <c r="E110" i="29"/>
  <c r="F110" i="29"/>
  <c r="G110" i="29"/>
  <c r="C111" i="29"/>
  <c r="D111" i="29"/>
  <c r="E111" i="29"/>
  <c r="F111" i="29"/>
  <c r="G111" i="29"/>
  <c r="D3" i="29"/>
  <c r="E3" i="29"/>
  <c r="F3" i="29"/>
  <c r="G3" i="29"/>
  <c r="C3" i="29"/>
  <c r="Q4" i="25"/>
  <c r="Q5" i="25"/>
  <c r="Q6" i="25"/>
  <c r="Q7" i="25"/>
  <c r="Q8" i="25"/>
  <c r="Q9" i="25"/>
  <c r="Q10" i="25"/>
  <c r="Q11" i="25"/>
  <c r="Q12" i="25"/>
  <c r="Q13" i="25"/>
  <c r="Q14" i="25"/>
  <c r="Q15" i="25"/>
  <c r="Q16" i="25"/>
  <c r="Q17" i="25"/>
  <c r="Q18" i="25"/>
  <c r="Q19" i="25"/>
  <c r="Q20" i="25"/>
  <c r="Q21" i="25"/>
  <c r="Q22" i="25"/>
  <c r="Q23" i="25"/>
  <c r="Q24" i="25"/>
  <c r="Q25" i="25"/>
  <c r="Q26" i="25"/>
  <c r="Q27" i="25"/>
  <c r="Q28" i="25"/>
  <c r="Q29" i="25"/>
  <c r="Q30" i="25"/>
  <c r="Q31" i="25"/>
  <c r="Q32" i="25"/>
  <c r="Q33" i="25"/>
  <c r="Q34" i="25"/>
  <c r="Q35" i="25"/>
  <c r="Q36" i="25"/>
  <c r="Q37" i="25"/>
  <c r="Q38" i="25"/>
  <c r="Q39" i="25"/>
  <c r="Q40" i="25"/>
  <c r="Q41" i="25"/>
  <c r="Q42" i="25"/>
  <c r="Q43" i="25"/>
  <c r="Q44" i="25"/>
  <c r="Q45" i="25"/>
  <c r="Q46" i="25"/>
  <c r="Q47" i="25"/>
  <c r="Q48" i="25"/>
  <c r="Q49" i="25"/>
  <c r="Q50" i="25"/>
  <c r="Q51" i="25"/>
  <c r="Q52" i="25"/>
  <c r="Q53" i="25"/>
  <c r="Q54" i="25"/>
  <c r="Q55" i="25"/>
  <c r="Q56" i="25"/>
  <c r="Q57" i="25"/>
  <c r="Q58" i="25"/>
  <c r="Q59" i="25"/>
  <c r="Q60" i="25"/>
  <c r="Q61" i="25"/>
  <c r="Q62" i="25"/>
  <c r="Q63" i="25"/>
  <c r="Q64" i="25"/>
  <c r="Q65" i="25"/>
  <c r="Q66" i="25"/>
  <c r="Q67" i="25"/>
  <c r="Q68" i="25"/>
  <c r="Q69" i="25"/>
  <c r="Q70" i="25"/>
  <c r="Q71" i="25"/>
  <c r="Q72" i="25"/>
  <c r="Q73" i="25"/>
  <c r="Q74" i="25"/>
  <c r="Q75" i="25"/>
  <c r="Q76" i="25"/>
  <c r="Q77" i="25"/>
  <c r="Q78" i="25"/>
  <c r="Q79" i="25"/>
  <c r="Q80" i="25"/>
  <c r="Q81" i="25"/>
  <c r="Q82" i="25"/>
  <c r="Q83" i="25"/>
  <c r="Q84" i="25"/>
  <c r="Q85" i="25"/>
  <c r="Q86" i="25"/>
  <c r="Q87" i="25"/>
  <c r="Q88" i="25"/>
  <c r="Q89" i="25"/>
  <c r="Q90" i="25"/>
  <c r="Q91" i="25"/>
  <c r="Q92" i="25"/>
  <c r="Q93" i="25"/>
  <c r="Q94" i="25"/>
  <c r="Q95" i="25"/>
  <c r="Q96" i="25"/>
  <c r="Q97" i="25"/>
  <c r="Q98" i="25"/>
  <c r="Q99" i="25"/>
  <c r="Q100" i="25"/>
  <c r="Q101" i="25"/>
  <c r="Q102" i="25"/>
  <c r="Q103" i="25"/>
  <c r="Q104" i="25"/>
  <c r="Q105" i="25"/>
  <c r="Q106" i="25"/>
  <c r="Q107" i="25"/>
  <c r="Q108" i="25"/>
  <c r="Q109" i="25"/>
  <c r="Q110" i="25"/>
  <c r="Q111" i="25"/>
  <c r="P4" i="25"/>
  <c r="P5" i="25"/>
  <c r="P6" i="25"/>
  <c r="P7" i="25"/>
  <c r="P8" i="25"/>
  <c r="P9" i="25"/>
  <c r="P10" i="25"/>
  <c r="P11" i="25"/>
  <c r="P12" i="25"/>
  <c r="P13" i="25"/>
  <c r="P14" i="25"/>
  <c r="P15" i="25"/>
  <c r="P16" i="25"/>
  <c r="P17" i="25"/>
  <c r="P18" i="25"/>
  <c r="P19" i="25"/>
  <c r="P20" i="25"/>
  <c r="P21" i="25"/>
  <c r="P22" i="25"/>
  <c r="P23" i="25"/>
  <c r="P24" i="25"/>
  <c r="P25" i="25"/>
  <c r="P26" i="25"/>
  <c r="P27" i="25"/>
  <c r="P28" i="25"/>
  <c r="P29" i="25"/>
  <c r="P30" i="25"/>
  <c r="P31" i="25"/>
  <c r="P32" i="25"/>
  <c r="P33" i="25"/>
  <c r="P34" i="25"/>
  <c r="P35" i="25"/>
  <c r="P36" i="25"/>
  <c r="P37" i="25"/>
  <c r="P38" i="25"/>
  <c r="P39" i="25"/>
  <c r="P40" i="25"/>
  <c r="P41" i="25"/>
  <c r="P42" i="25"/>
  <c r="P43" i="25"/>
  <c r="P44" i="25"/>
  <c r="P45" i="25"/>
  <c r="P46" i="25"/>
  <c r="P47" i="25"/>
  <c r="P48" i="25"/>
  <c r="P49" i="25"/>
  <c r="P50" i="25"/>
  <c r="P51" i="25"/>
  <c r="P52" i="25"/>
  <c r="P53" i="25"/>
  <c r="P54" i="25"/>
  <c r="P55" i="25"/>
  <c r="P56" i="25"/>
  <c r="P57" i="25"/>
  <c r="P58" i="25"/>
  <c r="P59" i="25"/>
  <c r="P60" i="25"/>
  <c r="P61" i="25"/>
  <c r="P62" i="25"/>
  <c r="P63" i="25"/>
  <c r="P64" i="25"/>
  <c r="P65" i="25"/>
  <c r="P66" i="25"/>
  <c r="P67" i="25"/>
  <c r="P68" i="25"/>
  <c r="P69" i="25"/>
  <c r="P70" i="25"/>
  <c r="P71" i="25"/>
  <c r="P72" i="25"/>
  <c r="P73" i="25"/>
  <c r="P74" i="25"/>
  <c r="P75" i="25"/>
  <c r="P76" i="25"/>
  <c r="P77" i="25"/>
  <c r="P78" i="25"/>
  <c r="P79" i="25"/>
  <c r="P80" i="25"/>
  <c r="P81" i="25"/>
  <c r="P82" i="25"/>
  <c r="P83" i="25"/>
  <c r="P84" i="25"/>
  <c r="P85" i="25"/>
  <c r="P86" i="25"/>
  <c r="P87" i="25"/>
  <c r="P88" i="25"/>
  <c r="P89" i="25"/>
  <c r="P90" i="25"/>
  <c r="P91" i="25"/>
  <c r="P92" i="25"/>
  <c r="P93" i="25"/>
  <c r="P94" i="25"/>
  <c r="P95" i="25"/>
  <c r="P96" i="25"/>
  <c r="P97" i="25"/>
  <c r="P98" i="25"/>
  <c r="P99" i="25"/>
  <c r="P100" i="25"/>
  <c r="P101" i="25"/>
  <c r="P102" i="25"/>
  <c r="P103" i="25"/>
  <c r="P104" i="25"/>
  <c r="P105" i="25"/>
  <c r="P106" i="25"/>
  <c r="P107" i="25"/>
  <c r="P108" i="25"/>
  <c r="P109" i="25"/>
  <c r="P110" i="25"/>
  <c r="P111" i="25"/>
  <c r="M4" i="25"/>
  <c r="M5" i="25"/>
  <c r="M6" i="25"/>
  <c r="M7" i="25"/>
  <c r="M8" i="25"/>
  <c r="M9" i="25"/>
  <c r="M10" i="25"/>
  <c r="M11" i="25"/>
  <c r="M12" i="25"/>
  <c r="M13" i="25"/>
  <c r="M14" i="25"/>
  <c r="M15" i="25"/>
  <c r="M16" i="25"/>
  <c r="M17" i="25"/>
  <c r="M18" i="25"/>
  <c r="M19" i="25"/>
  <c r="M20" i="25"/>
  <c r="M21" i="25"/>
  <c r="M22" i="25"/>
  <c r="M23" i="25"/>
  <c r="M24" i="25"/>
  <c r="M25" i="25"/>
  <c r="M26" i="25"/>
  <c r="M27" i="25"/>
  <c r="M28" i="25"/>
  <c r="M29" i="25"/>
  <c r="M30" i="25"/>
  <c r="M31" i="25"/>
  <c r="M32" i="25"/>
  <c r="M33" i="25"/>
  <c r="M34" i="25"/>
  <c r="M35" i="25"/>
  <c r="M36" i="25"/>
  <c r="M37" i="25"/>
  <c r="M38" i="25"/>
  <c r="M39" i="25"/>
  <c r="M40" i="25"/>
  <c r="M41" i="25"/>
  <c r="M42" i="25"/>
  <c r="M43" i="25"/>
  <c r="M44" i="25"/>
  <c r="M45" i="25"/>
  <c r="M46" i="25"/>
  <c r="M47" i="25"/>
  <c r="M48" i="25"/>
  <c r="M49" i="25"/>
  <c r="M50" i="25"/>
  <c r="M51" i="25"/>
  <c r="M52" i="25"/>
  <c r="M53" i="25"/>
  <c r="M54" i="25"/>
  <c r="M55" i="25"/>
  <c r="M56" i="25"/>
  <c r="M57" i="25"/>
  <c r="M58" i="25"/>
  <c r="M59" i="25"/>
  <c r="M60" i="25"/>
  <c r="M61" i="25"/>
  <c r="M62" i="25"/>
  <c r="M63" i="25"/>
  <c r="M64" i="25"/>
  <c r="M65" i="25"/>
  <c r="M66" i="25"/>
  <c r="M67" i="25"/>
  <c r="M68" i="25"/>
  <c r="M69" i="25"/>
  <c r="M70" i="25"/>
  <c r="M71" i="25"/>
  <c r="M72" i="25"/>
  <c r="M73" i="25"/>
  <c r="M74" i="25"/>
  <c r="M75" i="25"/>
  <c r="M76" i="25"/>
  <c r="M77" i="25"/>
  <c r="M78" i="25"/>
  <c r="M79" i="25"/>
  <c r="M80" i="25"/>
  <c r="M81" i="25"/>
  <c r="M82" i="25"/>
  <c r="M83" i="25"/>
  <c r="M84" i="25"/>
  <c r="M85" i="25"/>
  <c r="M86" i="25"/>
  <c r="M87" i="25"/>
  <c r="M88" i="25"/>
  <c r="M89" i="25"/>
  <c r="M90" i="25"/>
  <c r="M91" i="25"/>
  <c r="M92" i="25"/>
  <c r="M93" i="25"/>
  <c r="M94" i="25"/>
  <c r="M95" i="25"/>
  <c r="M96" i="25"/>
  <c r="M97" i="25"/>
  <c r="M98" i="25"/>
  <c r="M99" i="25"/>
  <c r="M100" i="25"/>
  <c r="M101" i="25"/>
  <c r="M102" i="25"/>
  <c r="M103" i="25"/>
  <c r="M104" i="25"/>
  <c r="M105" i="25"/>
  <c r="M106" i="25"/>
  <c r="M107" i="25"/>
  <c r="M108" i="25"/>
  <c r="M109" i="25"/>
  <c r="M110" i="25"/>
  <c r="M111" i="25"/>
  <c r="L4" i="25"/>
  <c r="L5" i="25"/>
  <c r="L6" i="25"/>
  <c r="L7" i="25"/>
  <c r="L8" i="25"/>
  <c r="L9" i="25"/>
  <c r="L10" i="25"/>
  <c r="L11" i="25"/>
  <c r="L12" i="25"/>
  <c r="L13" i="25"/>
  <c r="L14" i="25"/>
  <c r="L15" i="25"/>
  <c r="L16" i="25"/>
  <c r="L17" i="25"/>
  <c r="L18" i="25"/>
  <c r="L19" i="25"/>
  <c r="L20" i="25"/>
  <c r="L21" i="25"/>
  <c r="L22" i="25"/>
  <c r="L23" i="25"/>
  <c r="L24" i="25"/>
  <c r="L25" i="25"/>
  <c r="L26" i="25"/>
  <c r="L27" i="25"/>
  <c r="L28" i="25"/>
  <c r="L29" i="25"/>
  <c r="L30" i="25"/>
  <c r="L31" i="25"/>
  <c r="L32" i="25"/>
  <c r="L33" i="25"/>
  <c r="L34" i="25"/>
  <c r="L35" i="25"/>
  <c r="L36" i="25"/>
  <c r="L37" i="25"/>
  <c r="L38" i="25"/>
  <c r="L39" i="25"/>
  <c r="L40" i="25"/>
  <c r="L41" i="25"/>
  <c r="L42" i="25"/>
  <c r="L43" i="25"/>
  <c r="L44" i="25"/>
  <c r="L45" i="25"/>
  <c r="L46" i="25"/>
  <c r="L47" i="25"/>
  <c r="L48" i="25"/>
  <c r="L49" i="25"/>
  <c r="L50" i="25"/>
  <c r="L51" i="25"/>
  <c r="L52" i="25"/>
  <c r="L53" i="25"/>
  <c r="L54" i="25"/>
  <c r="L55" i="25"/>
  <c r="L56" i="25"/>
  <c r="L57" i="25"/>
  <c r="L58" i="25"/>
  <c r="L59" i="25"/>
  <c r="L60" i="25"/>
  <c r="L61" i="25"/>
  <c r="L62" i="25"/>
  <c r="L63" i="25"/>
  <c r="L64" i="25"/>
  <c r="L65" i="25"/>
  <c r="L66" i="25"/>
  <c r="L67" i="25"/>
  <c r="L68" i="25"/>
  <c r="L69" i="25"/>
  <c r="L70" i="25"/>
  <c r="L71" i="25"/>
  <c r="L72" i="25"/>
  <c r="L73" i="25"/>
  <c r="L74" i="25"/>
  <c r="L75" i="25"/>
  <c r="L76" i="25"/>
  <c r="L77" i="25"/>
  <c r="L78" i="25"/>
  <c r="L79" i="25"/>
  <c r="L80" i="25"/>
  <c r="L81" i="25"/>
  <c r="L82" i="25"/>
  <c r="L83" i="25"/>
  <c r="L84" i="25"/>
  <c r="L85" i="25"/>
  <c r="L86" i="25"/>
  <c r="L87" i="25"/>
  <c r="L88" i="25"/>
  <c r="L89" i="25"/>
  <c r="L90" i="25"/>
  <c r="L91" i="25"/>
  <c r="L92" i="25"/>
  <c r="L93" i="25"/>
  <c r="L94" i="25"/>
  <c r="L95" i="25"/>
  <c r="L96" i="25"/>
  <c r="L97" i="25"/>
  <c r="L98" i="25"/>
  <c r="L99" i="25"/>
  <c r="L100" i="25"/>
  <c r="L101" i="25"/>
  <c r="L102" i="25"/>
  <c r="L103" i="25"/>
  <c r="L104" i="25"/>
  <c r="L105" i="25"/>
  <c r="L106" i="25"/>
  <c r="L107" i="25"/>
  <c r="L108" i="25"/>
  <c r="L109" i="25"/>
  <c r="L110" i="25"/>
  <c r="L111" i="25"/>
  <c r="K4" i="25"/>
  <c r="K5" i="25"/>
  <c r="K6" i="25"/>
  <c r="K7" i="25"/>
  <c r="K8" i="25"/>
  <c r="K9" i="25"/>
  <c r="K10" i="25"/>
  <c r="K11" i="25"/>
  <c r="K12" i="25"/>
  <c r="K13" i="25"/>
  <c r="K14" i="25"/>
  <c r="K15" i="25"/>
  <c r="K16" i="25"/>
  <c r="K17" i="25"/>
  <c r="K18" i="25"/>
  <c r="K19" i="25"/>
  <c r="K20" i="25"/>
  <c r="K21" i="25"/>
  <c r="K22" i="25"/>
  <c r="K23" i="25"/>
  <c r="K24" i="25"/>
  <c r="K25" i="25"/>
  <c r="K26" i="25"/>
  <c r="K27" i="25"/>
  <c r="K28" i="25"/>
  <c r="K29" i="25"/>
  <c r="K30" i="25"/>
  <c r="K31" i="25"/>
  <c r="K32" i="25"/>
  <c r="K33" i="25"/>
  <c r="K34" i="25"/>
  <c r="K35" i="25"/>
  <c r="K36" i="25"/>
  <c r="K37" i="25"/>
  <c r="K38" i="25"/>
  <c r="K39" i="25"/>
  <c r="K40" i="25"/>
  <c r="K41" i="25"/>
  <c r="K42" i="25"/>
  <c r="K43" i="25"/>
  <c r="K44" i="25"/>
  <c r="K45" i="25"/>
  <c r="K46" i="25"/>
  <c r="K47" i="25"/>
  <c r="K48" i="25"/>
  <c r="K49" i="25"/>
  <c r="K50" i="25"/>
  <c r="K51" i="25"/>
  <c r="K52" i="25"/>
  <c r="K53" i="25"/>
  <c r="K54" i="25"/>
  <c r="K55" i="25"/>
  <c r="K56" i="25"/>
  <c r="K57" i="25"/>
  <c r="K58" i="25"/>
  <c r="K59" i="25"/>
  <c r="K60" i="25"/>
  <c r="K61" i="25"/>
  <c r="K62" i="25"/>
  <c r="K63" i="25"/>
  <c r="K64" i="25"/>
  <c r="K65" i="25"/>
  <c r="K66" i="25"/>
  <c r="K67" i="25"/>
  <c r="K68" i="25"/>
  <c r="K69" i="25"/>
  <c r="K70" i="25"/>
  <c r="K71" i="25"/>
  <c r="K72" i="25"/>
  <c r="K73" i="25"/>
  <c r="K74" i="25"/>
  <c r="K75" i="25"/>
  <c r="K76" i="25"/>
  <c r="K77" i="25"/>
  <c r="K78" i="25"/>
  <c r="K79" i="25"/>
  <c r="K80" i="25"/>
  <c r="K81" i="25"/>
  <c r="K82" i="25"/>
  <c r="K83" i="25"/>
  <c r="K84" i="25"/>
  <c r="K85" i="25"/>
  <c r="K86" i="25"/>
  <c r="K87" i="25"/>
  <c r="K88" i="25"/>
  <c r="K89" i="25"/>
  <c r="K90" i="25"/>
  <c r="K91" i="25"/>
  <c r="K92" i="25"/>
  <c r="K93" i="25"/>
  <c r="K94" i="25"/>
  <c r="K95" i="25"/>
  <c r="K96" i="25"/>
  <c r="K97" i="25"/>
  <c r="K98" i="25"/>
  <c r="K99" i="25"/>
  <c r="K100" i="25"/>
  <c r="K101" i="25"/>
  <c r="K102" i="25"/>
  <c r="K103" i="25"/>
  <c r="K104" i="25"/>
  <c r="K105" i="25"/>
  <c r="K106" i="25"/>
  <c r="K107" i="25"/>
  <c r="K108" i="25"/>
  <c r="K109" i="25"/>
  <c r="K110" i="25"/>
  <c r="K111" i="25"/>
  <c r="J4" i="25"/>
  <c r="J5" i="25"/>
  <c r="J6" i="25"/>
  <c r="J7" i="25"/>
  <c r="J8" i="25"/>
  <c r="J9" i="25"/>
  <c r="J10" i="25"/>
  <c r="J11" i="25"/>
  <c r="J12" i="25"/>
  <c r="J13" i="25"/>
  <c r="J14" i="25"/>
  <c r="J15" i="25"/>
  <c r="J16" i="25"/>
  <c r="J17" i="25"/>
  <c r="J18" i="25"/>
  <c r="J19" i="25"/>
  <c r="J20" i="25"/>
  <c r="J21" i="25"/>
  <c r="J22" i="25"/>
  <c r="J23" i="25"/>
  <c r="J24" i="25"/>
  <c r="J25" i="25"/>
  <c r="J26" i="25"/>
  <c r="J27" i="25"/>
  <c r="J28" i="25"/>
  <c r="J29" i="25"/>
  <c r="J30" i="25"/>
  <c r="J31" i="25"/>
  <c r="J32" i="25"/>
  <c r="J33" i="25"/>
  <c r="J34" i="25"/>
  <c r="J35" i="25"/>
  <c r="J36" i="25"/>
  <c r="J37" i="25"/>
  <c r="J38" i="25"/>
  <c r="J39" i="25"/>
  <c r="J40" i="25"/>
  <c r="J41" i="25"/>
  <c r="J42" i="25"/>
  <c r="J43" i="25"/>
  <c r="J44" i="25"/>
  <c r="J45" i="25"/>
  <c r="J46" i="25"/>
  <c r="J47" i="25"/>
  <c r="J48" i="25"/>
  <c r="J49" i="25"/>
  <c r="J50" i="25"/>
  <c r="J51" i="25"/>
  <c r="J52" i="25"/>
  <c r="J53" i="25"/>
  <c r="J54" i="25"/>
  <c r="J55" i="25"/>
  <c r="J56" i="25"/>
  <c r="J57" i="25"/>
  <c r="J58" i="25"/>
  <c r="J59" i="25"/>
  <c r="J60" i="25"/>
  <c r="J61" i="25"/>
  <c r="J62" i="25"/>
  <c r="J63" i="25"/>
  <c r="J64" i="25"/>
  <c r="J65" i="25"/>
  <c r="J66" i="25"/>
  <c r="J67" i="25"/>
  <c r="J68" i="25"/>
  <c r="J69" i="25"/>
  <c r="J70" i="25"/>
  <c r="J71" i="25"/>
  <c r="J72" i="25"/>
  <c r="J73" i="25"/>
  <c r="J74" i="25"/>
  <c r="J75" i="25"/>
  <c r="J76" i="25"/>
  <c r="J77" i="25"/>
  <c r="J78" i="25"/>
  <c r="J79" i="25"/>
  <c r="J80" i="25"/>
  <c r="J81" i="25"/>
  <c r="J82" i="25"/>
  <c r="J83" i="25"/>
  <c r="J84" i="25"/>
  <c r="J85" i="25"/>
  <c r="J86" i="25"/>
  <c r="J87" i="25"/>
  <c r="J88" i="25"/>
  <c r="J89" i="25"/>
  <c r="J90" i="25"/>
  <c r="J91" i="25"/>
  <c r="J92" i="25"/>
  <c r="J93" i="25"/>
  <c r="J94" i="25"/>
  <c r="J95" i="25"/>
  <c r="J96" i="25"/>
  <c r="J97" i="25"/>
  <c r="J98" i="25"/>
  <c r="J99" i="25"/>
  <c r="J100" i="25"/>
  <c r="J101" i="25"/>
  <c r="J102" i="25"/>
  <c r="J103" i="25"/>
  <c r="J104" i="25"/>
  <c r="J105" i="25"/>
  <c r="J106" i="25"/>
  <c r="J107" i="25"/>
  <c r="J108" i="25"/>
  <c r="J109" i="25"/>
  <c r="J110" i="25"/>
  <c r="J111" i="25"/>
  <c r="I4" i="25"/>
  <c r="I5" i="25"/>
  <c r="I6" i="25"/>
  <c r="I7" i="25"/>
  <c r="I8" i="25"/>
  <c r="I9" i="25"/>
  <c r="I10" i="25"/>
  <c r="I11" i="25"/>
  <c r="I12" i="25"/>
  <c r="I13" i="25"/>
  <c r="I14" i="25"/>
  <c r="I15" i="25"/>
  <c r="I16" i="25"/>
  <c r="I17" i="25"/>
  <c r="I18" i="25"/>
  <c r="I19" i="25"/>
  <c r="I20" i="25"/>
  <c r="I21" i="25"/>
  <c r="I22" i="25"/>
  <c r="I23" i="25"/>
  <c r="I24" i="25"/>
  <c r="I25" i="25"/>
  <c r="I26" i="25"/>
  <c r="I27" i="25"/>
  <c r="I28" i="25"/>
  <c r="I29" i="25"/>
  <c r="I30" i="25"/>
  <c r="I31" i="25"/>
  <c r="I32" i="25"/>
  <c r="I33" i="25"/>
  <c r="I34" i="25"/>
  <c r="I35" i="25"/>
  <c r="I36" i="25"/>
  <c r="I37" i="25"/>
  <c r="I38" i="25"/>
  <c r="I39" i="25"/>
  <c r="I40" i="25"/>
  <c r="I41" i="25"/>
  <c r="I42" i="25"/>
  <c r="I43" i="25"/>
  <c r="I44" i="25"/>
  <c r="I45" i="25"/>
  <c r="I46" i="25"/>
  <c r="I47" i="25"/>
  <c r="I48" i="25"/>
  <c r="I49" i="25"/>
  <c r="I50" i="25"/>
  <c r="I51" i="25"/>
  <c r="I52" i="25"/>
  <c r="I53" i="25"/>
  <c r="I54" i="25"/>
  <c r="I55" i="25"/>
  <c r="I56" i="25"/>
  <c r="I57" i="25"/>
  <c r="I58" i="25"/>
  <c r="I59" i="25"/>
  <c r="I60" i="25"/>
  <c r="I61" i="25"/>
  <c r="I62" i="25"/>
  <c r="I63" i="25"/>
  <c r="I64" i="25"/>
  <c r="I65" i="25"/>
  <c r="I66" i="25"/>
  <c r="I67" i="25"/>
  <c r="I68" i="25"/>
  <c r="I69" i="25"/>
  <c r="I70" i="25"/>
  <c r="I71" i="25"/>
  <c r="I72" i="25"/>
  <c r="I73" i="25"/>
  <c r="I74" i="25"/>
  <c r="I75" i="25"/>
  <c r="I76" i="25"/>
  <c r="I77" i="25"/>
  <c r="I78" i="25"/>
  <c r="I79" i="25"/>
  <c r="I80" i="25"/>
  <c r="I81" i="25"/>
  <c r="I82" i="25"/>
  <c r="I83" i="25"/>
  <c r="I84" i="25"/>
  <c r="I85" i="25"/>
  <c r="I86" i="25"/>
  <c r="I87" i="25"/>
  <c r="I88" i="25"/>
  <c r="I89" i="25"/>
  <c r="I90" i="25"/>
  <c r="I91" i="25"/>
  <c r="I92" i="25"/>
  <c r="I93" i="25"/>
  <c r="I94" i="25"/>
  <c r="I95" i="25"/>
  <c r="I96" i="25"/>
  <c r="I97" i="25"/>
  <c r="I98" i="25"/>
  <c r="I99" i="25"/>
  <c r="I100" i="25"/>
  <c r="I101" i="25"/>
  <c r="I102" i="25"/>
  <c r="I103" i="25"/>
  <c r="I104" i="25"/>
  <c r="I105" i="25"/>
  <c r="I106" i="25"/>
  <c r="I107" i="25"/>
  <c r="I108" i="25"/>
  <c r="I109" i="25"/>
  <c r="I110" i="25"/>
  <c r="I111" i="25"/>
  <c r="H4" i="25"/>
  <c r="H5" i="25"/>
  <c r="H6" i="25"/>
  <c r="H7" i="25"/>
  <c r="H8" i="25"/>
  <c r="H9" i="25"/>
  <c r="H10" i="25"/>
  <c r="H11" i="25"/>
  <c r="H12" i="25"/>
  <c r="H13" i="25"/>
  <c r="H14" i="25"/>
  <c r="H15" i="25"/>
  <c r="H16" i="25"/>
  <c r="H17" i="25"/>
  <c r="H18" i="25"/>
  <c r="H19" i="25"/>
  <c r="H20" i="25"/>
  <c r="H21" i="25"/>
  <c r="H22" i="25"/>
  <c r="H23" i="25"/>
  <c r="H24" i="25"/>
  <c r="H25" i="25"/>
  <c r="H26" i="25"/>
  <c r="H27" i="25"/>
  <c r="H28" i="25"/>
  <c r="H29" i="25"/>
  <c r="H30" i="25"/>
  <c r="H31" i="25"/>
  <c r="H32" i="25"/>
  <c r="H33" i="25"/>
  <c r="H34" i="25"/>
  <c r="H35" i="25"/>
  <c r="H36" i="25"/>
  <c r="H37" i="25"/>
  <c r="H38" i="25"/>
  <c r="H39" i="25"/>
  <c r="H40" i="25"/>
  <c r="H41" i="25"/>
  <c r="H42" i="25"/>
  <c r="H43" i="25"/>
  <c r="H44" i="25"/>
  <c r="H45" i="25"/>
  <c r="H46" i="25"/>
  <c r="H47" i="25"/>
  <c r="H48" i="25"/>
  <c r="H49" i="25"/>
  <c r="H50" i="25"/>
  <c r="H51" i="25"/>
  <c r="H52" i="25"/>
  <c r="H53" i="25"/>
  <c r="H54" i="25"/>
  <c r="H55" i="25"/>
  <c r="H56" i="25"/>
  <c r="H57" i="25"/>
  <c r="H58" i="25"/>
  <c r="H59" i="25"/>
  <c r="H60" i="25"/>
  <c r="H61" i="25"/>
  <c r="H62" i="25"/>
  <c r="H63" i="25"/>
  <c r="H64" i="25"/>
  <c r="H65" i="25"/>
  <c r="H66" i="25"/>
  <c r="H67" i="25"/>
  <c r="H68" i="25"/>
  <c r="H69" i="25"/>
  <c r="H70" i="25"/>
  <c r="H71" i="25"/>
  <c r="H72" i="25"/>
  <c r="H73" i="25"/>
  <c r="H74" i="25"/>
  <c r="H75" i="25"/>
  <c r="H76" i="25"/>
  <c r="H77" i="25"/>
  <c r="H78" i="25"/>
  <c r="H79" i="25"/>
  <c r="H80" i="25"/>
  <c r="H81" i="25"/>
  <c r="H82" i="25"/>
  <c r="H83" i="25"/>
  <c r="H84" i="25"/>
  <c r="H85" i="25"/>
  <c r="H86" i="25"/>
  <c r="H87" i="25"/>
  <c r="H88" i="25"/>
  <c r="H89" i="25"/>
  <c r="H90" i="25"/>
  <c r="H91" i="25"/>
  <c r="H92" i="25"/>
  <c r="H93" i="25"/>
  <c r="H94" i="25"/>
  <c r="H95" i="25"/>
  <c r="H96" i="25"/>
  <c r="H97" i="25"/>
  <c r="H98" i="25"/>
  <c r="H99" i="25"/>
  <c r="H100" i="25"/>
  <c r="H101" i="25"/>
  <c r="H102" i="25"/>
  <c r="H103" i="25"/>
  <c r="H104" i="25"/>
  <c r="H105" i="25"/>
  <c r="H106" i="25"/>
  <c r="H107" i="25"/>
  <c r="H108" i="25"/>
  <c r="H109" i="25"/>
  <c r="H110" i="25"/>
  <c r="H111" i="25"/>
  <c r="G4" i="25"/>
  <c r="G5" i="25"/>
  <c r="G6" i="25"/>
  <c r="G7" i="25"/>
  <c r="G8" i="25"/>
  <c r="G9" i="25"/>
  <c r="G10" i="25"/>
  <c r="G11" i="25"/>
  <c r="G12" i="25"/>
  <c r="G13" i="25"/>
  <c r="G14" i="25"/>
  <c r="G15" i="25"/>
  <c r="G16" i="25"/>
  <c r="G17" i="25"/>
  <c r="G18" i="25"/>
  <c r="G19" i="25"/>
  <c r="G20" i="25"/>
  <c r="G21" i="25"/>
  <c r="G22" i="25"/>
  <c r="G23" i="25"/>
  <c r="G24" i="25"/>
  <c r="G25" i="25"/>
  <c r="G26" i="25"/>
  <c r="G27" i="25"/>
  <c r="G28" i="25"/>
  <c r="G29" i="25"/>
  <c r="G30" i="25"/>
  <c r="G31" i="25"/>
  <c r="G32" i="25"/>
  <c r="G33" i="25"/>
  <c r="G34" i="25"/>
  <c r="G35" i="25"/>
  <c r="G36" i="25"/>
  <c r="G37" i="25"/>
  <c r="G38" i="25"/>
  <c r="G39" i="25"/>
  <c r="G40" i="25"/>
  <c r="G41" i="25"/>
  <c r="G42" i="25"/>
  <c r="G43" i="25"/>
  <c r="G44" i="25"/>
  <c r="G45" i="25"/>
  <c r="G46" i="25"/>
  <c r="G47" i="25"/>
  <c r="G48" i="25"/>
  <c r="G49" i="25"/>
  <c r="G50" i="25"/>
  <c r="G51" i="25"/>
  <c r="G52" i="25"/>
  <c r="G53" i="25"/>
  <c r="G54" i="25"/>
  <c r="G55" i="25"/>
  <c r="G56" i="25"/>
  <c r="G57" i="25"/>
  <c r="G58" i="25"/>
  <c r="G59" i="25"/>
  <c r="G60" i="25"/>
  <c r="G61" i="25"/>
  <c r="G62" i="25"/>
  <c r="G63" i="25"/>
  <c r="G64" i="25"/>
  <c r="G65" i="25"/>
  <c r="G66" i="25"/>
  <c r="G67" i="25"/>
  <c r="G68" i="25"/>
  <c r="G69" i="25"/>
  <c r="G70" i="25"/>
  <c r="G71" i="25"/>
  <c r="G72" i="25"/>
  <c r="G73" i="25"/>
  <c r="G74" i="25"/>
  <c r="G75" i="25"/>
  <c r="G76" i="25"/>
  <c r="G77" i="25"/>
  <c r="G78" i="25"/>
  <c r="G79" i="25"/>
  <c r="G80" i="25"/>
  <c r="G81" i="25"/>
  <c r="G82" i="25"/>
  <c r="G83" i="25"/>
  <c r="G84" i="25"/>
  <c r="G85" i="25"/>
  <c r="G86" i="25"/>
  <c r="G87" i="25"/>
  <c r="G88" i="25"/>
  <c r="G89" i="25"/>
  <c r="G90" i="25"/>
  <c r="G91" i="25"/>
  <c r="G92" i="25"/>
  <c r="G93" i="25"/>
  <c r="G94" i="25"/>
  <c r="G95" i="25"/>
  <c r="G96" i="25"/>
  <c r="G97" i="25"/>
  <c r="G98" i="25"/>
  <c r="G99" i="25"/>
  <c r="G100" i="25"/>
  <c r="G101" i="25"/>
  <c r="G102" i="25"/>
  <c r="G103" i="25"/>
  <c r="G104" i="25"/>
  <c r="G105" i="25"/>
  <c r="G106" i="25"/>
  <c r="G107" i="25"/>
  <c r="G108" i="25"/>
  <c r="G109" i="25"/>
  <c r="G110" i="25"/>
  <c r="G111" i="25"/>
  <c r="F4" i="25"/>
  <c r="F5" i="25"/>
  <c r="F6" i="25"/>
  <c r="F7" i="25"/>
  <c r="F8" i="25"/>
  <c r="F9" i="25"/>
  <c r="F10" i="25"/>
  <c r="F11" i="25"/>
  <c r="F12" i="25"/>
  <c r="F13" i="25"/>
  <c r="F14" i="25"/>
  <c r="F15" i="25"/>
  <c r="F16" i="25"/>
  <c r="F17" i="25"/>
  <c r="F18" i="25"/>
  <c r="F19" i="25"/>
  <c r="F20" i="25"/>
  <c r="F21" i="25"/>
  <c r="F22" i="25"/>
  <c r="F23" i="25"/>
  <c r="F24" i="25"/>
  <c r="F25" i="25"/>
  <c r="F26" i="25"/>
  <c r="F27" i="25"/>
  <c r="F28" i="25"/>
  <c r="F29" i="25"/>
  <c r="F30" i="25"/>
  <c r="F31" i="25"/>
  <c r="F32" i="25"/>
  <c r="F33" i="25"/>
  <c r="F34" i="25"/>
  <c r="F35" i="25"/>
  <c r="F36" i="25"/>
  <c r="F37" i="25"/>
  <c r="F38" i="25"/>
  <c r="F39" i="25"/>
  <c r="F40" i="25"/>
  <c r="F41" i="25"/>
  <c r="F42" i="25"/>
  <c r="F43" i="25"/>
  <c r="F44" i="25"/>
  <c r="F45" i="25"/>
  <c r="F46" i="25"/>
  <c r="F47" i="25"/>
  <c r="F48" i="25"/>
  <c r="F49" i="25"/>
  <c r="F50" i="25"/>
  <c r="F51" i="25"/>
  <c r="F52" i="25"/>
  <c r="F53" i="25"/>
  <c r="F54" i="25"/>
  <c r="F55" i="25"/>
  <c r="F56" i="25"/>
  <c r="F57" i="25"/>
  <c r="F58" i="25"/>
  <c r="F59" i="25"/>
  <c r="F60" i="25"/>
  <c r="F61" i="25"/>
  <c r="F62" i="25"/>
  <c r="F63" i="25"/>
  <c r="F64" i="25"/>
  <c r="F65" i="25"/>
  <c r="F66" i="25"/>
  <c r="F67" i="25"/>
  <c r="F68" i="25"/>
  <c r="F69" i="25"/>
  <c r="F70" i="25"/>
  <c r="F71" i="25"/>
  <c r="F72" i="25"/>
  <c r="F73" i="25"/>
  <c r="F74" i="25"/>
  <c r="F75" i="25"/>
  <c r="F76" i="25"/>
  <c r="F77" i="25"/>
  <c r="F78" i="25"/>
  <c r="F79" i="25"/>
  <c r="F80" i="25"/>
  <c r="F81" i="25"/>
  <c r="F82" i="25"/>
  <c r="F83" i="25"/>
  <c r="F84" i="25"/>
  <c r="F85" i="25"/>
  <c r="F86" i="25"/>
  <c r="F87" i="25"/>
  <c r="F88" i="25"/>
  <c r="F89" i="25"/>
  <c r="F90" i="25"/>
  <c r="F91" i="25"/>
  <c r="F92" i="25"/>
  <c r="F93" i="25"/>
  <c r="F94" i="25"/>
  <c r="F95" i="25"/>
  <c r="F96" i="25"/>
  <c r="F97" i="25"/>
  <c r="F98" i="25"/>
  <c r="F99" i="25"/>
  <c r="F100" i="25"/>
  <c r="F101" i="25"/>
  <c r="F102" i="25"/>
  <c r="F103" i="25"/>
  <c r="F104" i="25"/>
  <c r="F105" i="25"/>
  <c r="F106" i="25"/>
  <c r="F107" i="25"/>
  <c r="F108" i="25"/>
  <c r="F109" i="25"/>
  <c r="F110" i="25"/>
  <c r="F111" i="25"/>
  <c r="E4" i="25"/>
  <c r="E5" i="25"/>
  <c r="E6" i="25"/>
  <c r="E7" i="25"/>
  <c r="E8" i="25"/>
  <c r="E9" i="25"/>
  <c r="E10" i="25"/>
  <c r="E11" i="25"/>
  <c r="E12" i="25"/>
  <c r="E13" i="25"/>
  <c r="E14" i="25"/>
  <c r="E15" i="25"/>
  <c r="E16" i="25"/>
  <c r="E17" i="25"/>
  <c r="E18" i="25"/>
  <c r="E19" i="25"/>
  <c r="E20" i="25"/>
  <c r="E21" i="25"/>
  <c r="E22" i="25"/>
  <c r="E23" i="25"/>
  <c r="E24" i="25"/>
  <c r="E25" i="25"/>
  <c r="E26" i="25"/>
  <c r="E27" i="25"/>
  <c r="E28" i="25"/>
  <c r="E29" i="25"/>
  <c r="E30" i="25"/>
  <c r="E31" i="25"/>
  <c r="E32" i="25"/>
  <c r="E33" i="25"/>
  <c r="E34" i="25"/>
  <c r="E35" i="25"/>
  <c r="E36" i="25"/>
  <c r="E37" i="25"/>
  <c r="E38" i="25"/>
  <c r="E39" i="25"/>
  <c r="E40" i="25"/>
  <c r="E41" i="25"/>
  <c r="E42" i="25"/>
  <c r="E43" i="25"/>
  <c r="E44" i="25"/>
  <c r="E45" i="25"/>
  <c r="E46" i="25"/>
  <c r="E47" i="25"/>
  <c r="E48" i="25"/>
  <c r="E49" i="25"/>
  <c r="E50" i="25"/>
  <c r="E51" i="25"/>
  <c r="E52" i="25"/>
  <c r="E53" i="25"/>
  <c r="E54" i="25"/>
  <c r="E55" i="25"/>
  <c r="E56" i="25"/>
  <c r="E57" i="25"/>
  <c r="E58" i="25"/>
  <c r="E59" i="25"/>
  <c r="E60" i="25"/>
  <c r="E61" i="25"/>
  <c r="E62" i="25"/>
  <c r="E63" i="25"/>
  <c r="E64" i="25"/>
  <c r="E65" i="25"/>
  <c r="E66" i="25"/>
  <c r="E67" i="25"/>
  <c r="E68" i="25"/>
  <c r="E69" i="25"/>
  <c r="E70" i="25"/>
  <c r="E71" i="25"/>
  <c r="E72" i="25"/>
  <c r="E73" i="25"/>
  <c r="E74" i="25"/>
  <c r="E75" i="25"/>
  <c r="E76" i="25"/>
  <c r="E77" i="25"/>
  <c r="E78" i="25"/>
  <c r="E79" i="25"/>
  <c r="E80" i="25"/>
  <c r="E81" i="25"/>
  <c r="E82" i="25"/>
  <c r="E83" i="25"/>
  <c r="E84" i="25"/>
  <c r="E85" i="25"/>
  <c r="E86" i="25"/>
  <c r="E87" i="25"/>
  <c r="E88" i="25"/>
  <c r="E89" i="25"/>
  <c r="E90" i="25"/>
  <c r="E91" i="25"/>
  <c r="E92" i="25"/>
  <c r="E93" i="25"/>
  <c r="E94" i="25"/>
  <c r="E95" i="25"/>
  <c r="E96" i="25"/>
  <c r="E97" i="25"/>
  <c r="E98" i="25"/>
  <c r="E99" i="25"/>
  <c r="E100" i="25"/>
  <c r="E101" i="25"/>
  <c r="E102" i="25"/>
  <c r="E103" i="25"/>
  <c r="E104" i="25"/>
  <c r="E105" i="25"/>
  <c r="E106" i="25"/>
  <c r="E107" i="25"/>
  <c r="E108" i="25"/>
  <c r="E109" i="25"/>
  <c r="E110" i="25"/>
  <c r="E111" i="25"/>
  <c r="D4" i="25"/>
  <c r="D5" i="25"/>
  <c r="D6" i="25"/>
  <c r="D7" i="25"/>
  <c r="D8" i="25"/>
  <c r="D9" i="25"/>
  <c r="D10" i="25"/>
  <c r="D11" i="25"/>
  <c r="D12" i="25"/>
  <c r="D13" i="25"/>
  <c r="D14" i="25"/>
  <c r="D15" i="25"/>
  <c r="D16" i="25"/>
  <c r="D17" i="25"/>
  <c r="D18" i="25"/>
  <c r="D19" i="25"/>
  <c r="D20" i="25"/>
  <c r="D21" i="25"/>
  <c r="D22" i="25"/>
  <c r="D23" i="25"/>
  <c r="D24" i="25"/>
  <c r="D25" i="25"/>
  <c r="D26" i="25"/>
  <c r="D27" i="25"/>
  <c r="D28" i="25"/>
  <c r="D29" i="25"/>
  <c r="D30" i="25"/>
  <c r="D31" i="25"/>
  <c r="D32" i="25"/>
  <c r="D33" i="25"/>
  <c r="D34" i="25"/>
  <c r="D35" i="25"/>
  <c r="D36" i="25"/>
  <c r="D37" i="25"/>
  <c r="D38" i="25"/>
  <c r="D39" i="25"/>
  <c r="D40" i="25"/>
  <c r="D41" i="25"/>
  <c r="D42" i="25"/>
  <c r="D43" i="25"/>
  <c r="D44" i="25"/>
  <c r="D45" i="25"/>
  <c r="D46" i="25"/>
  <c r="D47" i="25"/>
  <c r="D48" i="25"/>
  <c r="D49" i="25"/>
  <c r="D50" i="25"/>
  <c r="D51" i="25"/>
  <c r="D52" i="25"/>
  <c r="D53" i="25"/>
  <c r="D54" i="25"/>
  <c r="D55" i="25"/>
  <c r="D56" i="25"/>
  <c r="D57" i="25"/>
  <c r="D58" i="25"/>
  <c r="D59" i="25"/>
  <c r="D60" i="25"/>
  <c r="D61" i="25"/>
  <c r="D62" i="25"/>
  <c r="D63" i="25"/>
  <c r="D64" i="25"/>
  <c r="D65" i="25"/>
  <c r="D66" i="25"/>
  <c r="D67" i="25"/>
  <c r="D68" i="25"/>
  <c r="D69" i="25"/>
  <c r="D70" i="25"/>
  <c r="D71" i="25"/>
  <c r="D72" i="25"/>
  <c r="D73" i="25"/>
  <c r="D74" i="25"/>
  <c r="D75" i="25"/>
  <c r="D76" i="25"/>
  <c r="D77" i="25"/>
  <c r="D78" i="25"/>
  <c r="D79" i="25"/>
  <c r="D80" i="25"/>
  <c r="D81" i="25"/>
  <c r="D82" i="25"/>
  <c r="D83" i="25"/>
  <c r="D84" i="25"/>
  <c r="D85" i="25"/>
  <c r="D86" i="25"/>
  <c r="D87" i="25"/>
  <c r="D88" i="25"/>
  <c r="D89" i="25"/>
  <c r="D90" i="25"/>
  <c r="D91" i="25"/>
  <c r="D92" i="25"/>
  <c r="D93" i="25"/>
  <c r="D94" i="25"/>
  <c r="D95" i="25"/>
  <c r="D96" i="25"/>
  <c r="D97" i="25"/>
  <c r="D98" i="25"/>
  <c r="D99" i="25"/>
  <c r="D100" i="25"/>
  <c r="D101" i="25"/>
  <c r="D102" i="25"/>
  <c r="D103" i="25"/>
  <c r="D104" i="25"/>
  <c r="D105" i="25"/>
  <c r="D106" i="25"/>
  <c r="D107" i="25"/>
  <c r="D108" i="25"/>
  <c r="D109" i="25"/>
  <c r="D110" i="25"/>
  <c r="D111" i="25"/>
  <c r="C4" i="25"/>
  <c r="C5" i="25"/>
  <c r="C6" i="25"/>
  <c r="C7" i="25"/>
  <c r="C8" i="25"/>
  <c r="C9" i="25"/>
  <c r="C10" i="25"/>
  <c r="C11" i="25"/>
  <c r="C12" i="25"/>
  <c r="C13" i="25"/>
  <c r="C14" i="25"/>
  <c r="C15" i="25"/>
  <c r="C16" i="25"/>
  <c r="C17" i="25"/>
  <c r="C18" i="25"/>
  <c r="C19" i="25"/>
  <c r="C20" i="25"/>
  <c r="C21" i="25"/>
  <c r="C22" i="25"/>
  <c r="C23" i="25"/>
  <c r="C24" i="25"/>
  <c r="C25" i="25"/>
  <c r="C26" i="25"/>
  <c r="C27" i="25"/>
  <c r="C28" i="25"/>
  <c r="C29" i="25"/>
  <c r="C30" i="25"/>
  <c r="C31" i="25"/>
  <c r="C32" i="25"/>
  <c r="C33" i="25"/>
  <c r="C34" i="25"/>
  <c r="C35" i="25"/>
  <c r="C36" i="25"/>
  <c r="C37" i="25"/>
  <c r="C38" i="25"/>
  <c r="C39" i="25"/>
  <c r="C40" i="25"/>
  <c r="C41" i="25"/>
  <c r="C42" i="25"/>
  <c r="C43" i="25"/>
  <c r="C44" i="25"/>
  <c r="C45" i="25"/>
  <c r="C46" i="25"/>
  <c r="C47" i="25"/>
  <c r="C48" i="25"/>
  <c r="C49" i="25"/>
  <c r="C50" i="25"/>
  <c r="C51" i="25"/>
  <c r="C52" i="25"/>
  <c r="C53" i="25"/>
  <c r="C54" i="25"/>
  <c r="C55" i="25"/>
  <c r="C56" i="25"/>
  <c r="C57" i="25"/>
  <c r="C58" i="25"/>
  <c r="C59" i="25"/>
  <c r="C60" i="25"/>
  <c r="C61" i="25"/>
  <c r="C62" i="25"/>
  <c r="C63" i="25"/>
  <c r="C64" i="25"/>
  <c r="C65" i="25"/>
  <c r="C66" i="25"/>
  <c r="C67" i="25"/>
  <c r="C68" i="25"/>
  <c r="C69" i="25"/>
  <c r="C70" i="25"/>
  <c r="C71" i="25"/>
  <c r="C72" i="25"/>
  <c r="C73" i="25"/>
  <c r="C74" i="25"/>
  <c r="C75" i="25"/>
  <c r="C76" i="25"/>
  <c r="C77" i="25"/>
  <c r="C78" i="25"/>
  <c r="C79" i="25"/>
  <c r="C80" i="25"/>
  <c r="C81" i="25"/>
  <c r="C82" i="25"/>
  <c r="C83" i="25"/>
  <c r="C84" i="25"/>
  <c r="C85" i="25"/>
  <c r="C86" i="25"/>
  <c r="C87" i="25"/>
  <c r="C88" i="25"/>
  <c r="C89" i="25"/>
  <c r="C90" i="25"/>
  <c r="C91" i="25"/>
  <c r="C92" i="25"/>
  <c r="C93" i="25"/>
  <c r="C94" i="25"/>
  <c r="C95" i="25"/>
  <c r="C96" i="25"/>
  <c r="C97" i="25"/>
  <c r="C98" i="25"/>
  <c r="C99" i="25"/>
  <c r="C100" i="25"/>
  <c r="C101" i="25"/>
  <c r="C102" i="25"/>
  <c r="C103" i="25"/>
  <c r="C104" i="25"/>
  <c r="C105" i="25"/>
  <c r="C106" i="25"/>
  <c r="C107" i="25"/>
  <c r="C108" i="25"/>
  <c r="C109" i="25"/>
  <c r="C110" i="25"/>
  <c r="C111" i="25"/>
  <c r="H3" i="25"/>
  <c r="I3" i="25"/>
  <c r="J3" i="25"/>
  <c r="K3" i="25"/>
  <c r="L3" i="25"/>
  <c r="M3" i="25"/>
  <c r="P3" i="25"/>
  <c r="Q3" i="25"/>
  <c r="D3" i="25"/>
  <c r="E3" i="25"/>
  <c r="F3" i="25"/>
  <c r="G3" i="25"/>
  <c r="C3" i="25"/>
  <c r="H4" i="28"/>
  <c r="H5" i="28"/>
  <c r="H6" i="28"/>
  <c r="H7" i="28"/>
  <c r="H8" i="28"/>
  <c r="H9" i="28"/>
  <c r="H10" i="28"/>
  <c r="H11" i="28"/>
  <c r="H12" i="28"/>
  <c r="H13" i="28"/>
  <c r="H14" i="28"/>
  <c r="H15" i="28"/>
  <c r="H16" i="28"/>
  <c r="H17" i="28"/>
  <c r="H18" i="28"/>
  <c r="H19" i="28"/>
  <c r="H20" i="28"/>
  <c r="H21" i="28"/>
  <c r="H22" i="28"/>
  <c r="G4" i="28"/>
  <c r="G5" i="28"/>
  <c r="G6" i="28"/>
  <c r="G7" i="28"/>
  <c r="G8" i="28"/>
  <c r="G9" i="28"/>
  <c r="G10" i="28"/>
  <c r="G11" i="28"/>
  <c r="G12" i="28"/>
  <c r="G13" i="28"/>
  <c r="G14" i="28"/>
  <c r="G15" i="28"/>
  <c r="G16" i="28"/>
  <c r="G17" i="28"/>
  <c r="G18" i="28"/>
  <c r="G19" i="28"/>
  <c r="G20" i="28"/>
  <c r="G21" i="28"/>
  <c r="G22" i="28"/>
  <c r="F4" i="28"/>
  <c r="F5" i="28"/>
  <c r="F6" i="28"/>
  <c r="F7" i="28"/>
  <c r="F8" i="28"/>
  <c r="F9" i="28"/>
  <c r="F10" i="28"/>
  <c r="F11" i="28"/>
  <c r="F12" i="28"/>
  <c r="F13" i="28"/>
  <c r="F14" i="28"/>
  <c r="F15" i="28"/>
  <c r="F16" i="28"/>
  <c r="F17" i="28"/>
  <c r="F18" i="28"/>
  <c r="F19" i="28"/>
  <c r="F20" i="28"/>
  <c r="F21" i="28"/>
  <c r="F22" i="28"/>
  <c r="E4" i="28"/>
  <c r="E5" i="28"/>
  <c r="E6" i="28"/>
  <c r="E7" i="28"/>
  <c r="E8" i="28"/>
  <c r="E9" i="28"/>
  <c r="E10" i="28"/>
  <c r="E11" i="28"/>
  <c r="E12" i="28"/>
  <c r="E13" i="28"/>
  <c r="E14" i="28"/>
  <c r="E15" i="28"/>
  <c r="E16" i="28"/>
  <c r="E17" i="28"/>
  <c r="E18" i="28"/>
  <c r="E19" i="28"/>
  <c r="E20" i="28"/>
  <c r="E21" i="28"/>
  <c r="E22" i="28"/>
  <c r="D4" i="28"/>
  <c r="D5" i="28"/>
  <c r="D6" i="28"/>
  <c r="D7" i="28"/>
  <c r="D8" i="28"/>
  <c r="D9" i="28"/>
  <c r="D10" i="28"/>
  <c r="D11" i="28"/>
  <c r="D12" i="28"/>
  <c r="D13" i="28"/>
  <c r="D14" i="28"/>
  <c r="D15" i="28"/>
  <c r="D16" i="28"/>
  <c r="D17" i="28"/>
  <c r="D18" i="28"/>
  <c r="D19" i="28"/>
  <c r="D20" i="28"/>
  <c r="D21" i="28"/>
  <c r="D22" i="28"/>
  <c r="H3" i="28"/>
  <c r="G3" i="28"/>
  <c r="F3" i="28"/>
  <c r="E3" i="28"/>
  <c r="D3" i="28"/>
  <c r="C4" i="28"/>
  <c r="C5" i="28"/>
  <c r="C6" i="28"/>
  <c r="C7" i="28"/>
  <c r="C8" i="28"/>
  <c r="C9" i="28"/>
  <c r="C10" i="28"/>
  <c r="C11" i="28"/>
  <c r="C12" i="28"/>
  <c r="C13" i="28"/>
  <c r="C14" i="28"/>
  <c r="C15" i="28"/>
  <c r="C16" i="28"/>
  <c r="C17" i="28"/>
  <c r="C18" i="28"/>
  <c r="C19" i="28"/>
  <c r="C20" i="28"/>
  <c r="C21" i="28"/>
  <c r="C22" i="28"/>
  <c r="C3" i="28"/>
  <c r="O4" i="11"/>
  <c r="O4" i="25" s="1"/>
  <c r="O5" i="11"/>
  <c r="O5" i="25" s="1"/>
  <c r="O6" i="11"/>
  <c r="O6" i="25" s="1"/>
  <c r="O7" i="11"/>
  <c r="O7" i="25" s="1"/>
  <c r="O8" i="11"/>
  <c r="O8" i="25" s="1"/>
  <c r="O9" i="11"/>
  <c r="O9" i="25" s="1"/>
  <c r="O10" i="11"/>
  <c r="O10" i="25" s="1"/>
  <c r="O11" i="11"/>
  <c r="O11" i="25" s="1"/>
  <c r="O12" i="11"/>
  <c r="O12" i="25" s="1"/>
  <c r="O13" i="11"/>
  <c r="O13" i="25" s="1"/>
  <c r="O14" i="11"/>
  <c r="O14" i="25" s="1"/>
  <c r="O15" i="11"/>
  <c r="O15" i="25" s="1"/>
  <c r="O16" i="11"/>
  <c r="O16" i="25" s="1"/>
  <c r="O17" i="11"/>
  <c r="O17" i="25" s="1"/>
  <c r="O18" i="11"/>
  <c r="O18" i="25" s="1"/>
  <c r="O19" i="11"/>
  <c r="O19" i="25" s="1"/>
  <c r="O20" i="11"/>
  <c r="O20" i="25" s="1"/>
  <c r="O21" i="11"/>
  <c r="O21" i="25" s="1"/>
  <c r="O22" i="11"/>
  <c r="O22" i="25" s="1"/>
  <c r="O23" i="11"/>
  <c r="O23" i="25" s="1"/>
  <c r="O24" i="11"/>
  <c r="O24" i="25" s="1"/>
  <c r="O25" i="11"/>
  <c r="O25" i="25" s="1"/>
  <c r="O26" i="11"/>
  <c r="O26" i="25" s="1"/>
  <c r="O27" i="11"/>
  <c r="O27" i="25" s="1"/>
  <c r="O28" i="11"/>
  <c r="O28" i="25" s="1"/>
  <c r="O29" i="11"/>
  <c r="O29" i="25" s="1"/>
  <c r="O30" i="11"/>
  <c r="O30" i="25" s="1"/>
  <c r="O31" i="11"/>
  <c r="O31" i="25" s="1"/>
  <c r="O32" i="11"/>
  <c r="O32" i="25" s="1"/>
  <c r="O33" i="11"/>
  <c r="O33" i="25" s="1"/>
  <c r="O34" i="11"/>
  <c r="O34" i="25" s="1"/>
  <c r="O35" i="11"/>
  <c r="O35" i="25" s="1"/>
  <c r="O36" i="11"/>
  <c r="O36" i="25" s="1"/>
  <c r="O37" i="11"/>
  <c r="O37" i="25" s="1"/>
  <c r="O38" i="11"/>
  <c r="O38" i="25" s="1"/>
  <c r="O39" i="11"/>
  <c r="O39" i="25" s="1"/>
  <c r="O40" i="11"/>
  <c r="O40" i="25" s="1"/>
  <c r="O41" i="11"/>
  <c r="O41" i="25" s="1"/>
  <c r="O42" i="11"/>
  <c r="O42" i="25" s="1"/>
  <c r="O43" i="11"/>
  <c r="O43" i="25" s="1"/>
  <c r="O44" i="11"/>
  <c r="O44" i="25" s="1"/>
  <c r="O45" i="11"/>
  <c r="O45" i="25" s="1"/>
  <c r="O46" i="11"/>
  <c r="O46" i="25" s="1"/>
  <c r="O47" i="11"/>
  <c r="O47" i="25" s="1"/>
  <c r="O48" i="11"/>
  <c r="O48" i="25" s="1"/>
  <c r="O49" i="11"/>
  <c r="O49" i="25" s="1"/>
  <c r="O50" i="11"/>
  <c r="O50" i="25" s="1"/>
  <c r="O51" i="11"/>
  <c r="O51" i="25" s="1"/>
  <c r="O52" i="11"/>
  <c r="O52" i="25" s="1"/>
  <c r="O53" i="11"/>
  <c r="O53" i="25" s="1"/>
  <c r="O54" i="11"/>
  <c r="O54" i="25" s="1"/>
  <c r="O55" i="11"/>
  <c r="O55" i="25" s="1"/>
  <c r="O56" i="11"/>
  <c r="O56" i="25" s="1"/>
  <c r="O57" i="11"/>
  <c r="O57" i="25" s="1"/>
  <c r="O58" i="11"/>
  <c r="O58" i="25" s="1"/>
  <c r="O59" i="11"/>
  <c r="O59" i="25" s="1"/>
  <c r="O60" i="11"/>
  <c r="O60" i="25" s="1"/>
  <c r="O61" i="11"/>
  <c r="O61" i="25" s="1"/>
  <c r="O62" i="11"/>
  <c r="O62" i="25" s="1"/>
  <c r="O63" i="11"/>
  <c r="O63" i="25" s="1"/>
  <c r="O64" i="11"/>
  <c r="O64" i="25" s="1"/>
  <c r="O65" i="11"/>
  <c r="O65" i="25" s="1"/>
  <c r="O66" i="11"/>
  <c r="O66" i="25" s="1"/>
  <c r="O67" i="11"/>
  <c r="O67" i="25" s="1"/>
  <c r="O68" i="11"/>
  <c r="O68" i="25" s="1"/>
  <c r="O69" i="11"/>
  <c r="O69" i="25" s="1"/>
  <c r="O70" i="11"/>
  <c r="O70" i="25" s="1"/>
  <c r="O71" i="11"/>
  <c r="O71" i="25" s="1"/>
  <c r="O72" i="11"/>
  <c r="O72" i="25" s="1"/>
  <c r="O73" i="11"/>
  <c r="O73" i="25" s="1"/>
  <c r="O74" i="11"/>
  <c r="O74" i="25" s="1"/>
  <c r="O75" i="11"/>
  <c r="O75" i="25" s="1"/>
  <c r="O76" i="11"/>
  <c r="O76" i="25" s="1"/>
  <c r="O77" i="11"/>
  <c r="O77" i="25" s="1"/>
  <c r="O78" i="11"/>
  <c r="O78" i="25" s="1"/>
  <c r="O79" i="11"/>
  <c r="O79" i="25" s="1"/>
  <c r="O80" i="11"/>
  <c r="O80" i="25" s="1"/>
  <c r="O81" i="11"/>
  <c r="O81" i="25" s="1"/>
  <c r="O82" i="11"/>
  <c r="O82" i="25" s="1"/>
  <c r="O83" i="11"/>
  <c r="O83" i="25" s="1"/>
  <c r="O84" i="11"/>
  <c r="O84" i="25" s="1"/>
  <c r="O85" i="11"/>
  <c r="O85" i="25" s="1"/>
  <c r="O86" i="11"/>
  <c r="O86" i="25" s="1"/>
  <c r="O87" i="11"/>
  <c r="O87" i="25" s="1"/>
  <c r="O88" i="11"/>
  <c r="O88" i="25" s="1"/>
  <c r="O89" i="11"/>
  <c r="O89" i="25" s="1"/>
  <c r="O90" i="11"/>
  <c r="O90" i="25" s="1"/>
  <c r="O91" i="11"/>
  <c r="O91" i="25" s="1"/>
  <c r="O92" i="11"/>
  <c r="O92" i="25" s="1"/>
  <c r="O93" i="11"/>
  <c r="O93" i="25" s="1"/>
  <c r="O94" i="11"/>
  <c r="O94" i="25" s="1"/>
  <c r="O95" i="11"/>
  <c r="O95" i="25" s="1"/>
  <c r="O96" i="11"/>
  <c r="O96" i="25" s="1"/>
  <c r="O97" i="11"/>
  <c r="O97" i="25" s="1"/>
  <c r="O98" i="11"/>
  <c r="O98" i="25" s="1"/>
  <c r="O99" i="11"/>
  <c r="O99" i="25" s="1"/>
  <c r="O100" i="11"/>
  <c r="O100" i="25" s="1"/>
  <c r="O101" i="11"/>
  <c r="O101" i="25" s="1"/>
  <c r="O102" i="11"/>
  <c r="O102" i="25" s="1"/>
  <c r="O103" i="11"/>
  <c r="O103" i="25" s="1"/>
  <c r="O104" i="11"/>
  <c r="O104" i="25" s="1"/>
  <c r="O105" i="11"/>
  <c r="O105" i="25" s="1"/>
  <c r="O106" i="11"/>
  <c r="O106" i="25" s="1"/>
  <c r="O107" i="11"/>
  <c r="O107" i="25" s="1"/>
  <c r="O108" i="11"/>
  <c r="O108" i="25" s="1"/>
  <c r="O109" i="11"/>
  <c r="O109" i="25" s="1"/>
  <c r="O110" i="11"/>
  <c r="O110" i="25" s="1"/>
  <c r="O111" i="11"/>
  <c r="O111" i="25" s="1"/>
  <c r="O3" i="11"/>
  <c r="O3" i="25" s="1"/>
  <c r="N87" i="11"/>
  <c r="N87" i="25" s="1"/>
  <c r="N88" i="11"/>
  <c r="N88" i="25" s="1"/>
  <c r="N89" i="11"/>
  <c r="N89" i="25" s="1"/>
  <c r="N90" i="11"/>
  <c r="N90" i="25" s="1"/>
  <c r="N91" i="11"/>
  <c r="N91" i="25" s="1"/>
  <c r="N92" i="11"/>
  <c r="N92" i="25" s="1"/>
  <c r="N93" i="11"/>
  <c r="N93" i="25" s="1"/>
  <c r="N94" i="11"/>
  <c r="N94" i="25" s="1"/>
  <c r="N95" i="11"/>
  <c r="N95" i="25" s="1"/>
  <c r="N96" i="11"/>
  <c r="N96" i="25" s="1"/>
  <c r="N97" i="11"/>
  <c r="N97" i="25" s="1"/>
  <c r="N98" i="11"/>
  <c r="N98" i="25" s="1"/>
  <c r="N99" i="11"/>
  <c r="N99" i="25" s="1"/>
  <c r="N100" i="11"/>
  <c r="N100" i="25" s="1"/>
  <c r="N101" i="11"/>
  <c r="N101" i="25" s="1"/>
  <c r="N102" i="11"/>
  <c r="N102" i="25" s="1"/>
  <c r="N103" i="11"/>
  <c r="N103" i="25" s="1"/>
  <c r="N104" i="11"/>
  <c r="N104" i="25" s="1"/>
  <c r="N105" i="11"/>
  <c r="N105" i="25" s="1"/>
  <c r="N106" i="11"/>
  <c r="N106" i="25" s="1"/>
  <c r="N107" i="11"/>
  <c r="N107" i="25" s="1"/>
  <c r="N108" i="11"/>
  <c r="N108" i="25" s="1"/>
  <c r="N109" i="11"/>
  <c r="N109" i="25" s="1"/>
  <c r="N110" i="11"/>
  <c r="N110" i="25" s="1"/>
  <c r="N111" i="11"/>
  <c r="N111" i="25" s="1"/>
  <c r="N78" i="11"/>
  <c r="N78" i="25" s="1"/>
  <c r="N79" i="11"/>
  <c r="N79" i="25" s="1"/>
  <c r="N80" i="11"/>
  <c r="N80" i="25" s="1"/>
  <c r="N81" i="11"/>
  <c r="N81" i="25" s="1"/>
  <c r="N82" i="11"/>
  <c r="N82" i="25" s="1"/>
  <c r="N83" i="11"/>
  <c r="N83" i="25" s="1"/>
  <c r="N84" i="11"/>
  <c r="N84" i="25" s="1"/>
  <c r="N85" i="11"/>
  <c r="N85" i="25" s="1"/>
  <c r="N86" i="11"/>
  <c r="N86" i="25" s="1"/>
  <c r="N27" i="11"/>
  <c r="N27" i="25" s="1"/>
  <c r="N28" i="11"/>
  <c r="N28" i="25" s="1"/>
  <c r="N29" i="11"/>
  <c r="N29" i="25" s="1"/>
  <c r="N30" i="11"/>
  <c r="N30" i="25" s="1"/>
  <c r="N31" i="11"/>
  <c r="N31" i="25" s="1"/>
  <c r="N32" i="11"/>
  <c r="N32" i="25" s="1"/>
  <c r="N33" i="11"/>
  <c r="N33" i="25" s="1"/>
  <c r="N34" i="11"/>
  <c r="N34" i="25" s="1"/>
  <c r="N35" i="11"/>
  <c r="N35" i="25" s="1"/>
  <c r="N36" i="11"/>
  <c r="N36" i="25" s="1"/>
  <c r="N37" i="11"/>
  <c r="N37" i="25" s="1"/>
  <c r="N38" i="11"/>
  <c r="N38" i="25" s="1"/>
  <c r="N39" i="11"/>
  <c r="N39" i="25" s="1"/>
  <c r="N40" i="11"/>
  <c r="N40" i="25" s="1"/>
  <c r="N41" i="11"/>
  <c r="N41" i="25" s="1"/>
  <c r="N42" i="11"/>
  <c r="N42" i="25" s="1"/>
  <c r="N43" i="11"/>
  <c r="N43" i="25" s="1"/>
  <c r="N44" i="11"/>
  <c r="N44" i="25" s="1"/>
  <c r="N45" i="11"/>
  <c r="N45" i="25" s="1"/>
  <c r="N46" i="11"/>
  <c r="N46" i="25" s="1"/>
  <c r="N47" i="11"/>
  <c r="N47" i="25" s="1"/>
  <c r="N48" i="11"/>
  <c r="N48" i="25" s="1"/>
  <c r="N49" i="11"/>
  <c r="N49" i="25" s="1"/>
  <c r="N50" i="11"/>
  <c r="N50" i="25" s="1"/>
  <c r="N51" i="11"/>
  <c r="N51" i="25" s="1"/>
  <c r="N52" i="11"/>
  <c r="N52" i="25" s="1"/>
  <c r="N53" i="11"/>
  <c r="N53" i="25" s="1"/>
  <c r="N54" i="11"/>
  <c r="N54" i="25" s="1"/>
  <c r="N55" i="11"/>
  <c r="N55" i="25" s="1"/>
  <c r="N56" i="11"/>
  <c r="N56" i="25" s="1"/>
  <c r="N57" i="11"/>
  <c r="N57" i="25" s="1"/>
  <c r="N58" i="11"/>
  <c r="N58" i="25" s="1"/>
  <c r="N59" i="11"/>
  <c r="N59" i="25" s="1"/>
  <c r="N60" i="11"/>
  <c r="N60" i="25" s="1"/>
  <c r="N61" i="11"/>
  <c r="N61" i="25" s="1"/>
  <c r="N62" i="11"/>
  <c r="N62" i="25" s="1"/>
  <c r="N63" i="11"/>
  <c r="N63" i="25" s="1"/>
  <c r="N64" i="11"/>
  <c r="N64" i="25" s="1"/>
  <c r="N65" i="11"/>
  <c r="N65" i="25" s="1"/>
  <c r="N66" i="11"/>
  <c r="N66" i="25" s="1"/>
  <c r="N67" i="11"/>
  <c r="N67" i="25" s="1"/>
  <c r="N68" i="11"/>
  <c r="N68" i="25" s="1"/>
  <c r="N69" i="11"/>
  <c r="N69" i="25" s="1"/>
  <c r="N70" i="11"/>
  <c r="N70" i="25" s="1"/>
  <c r="N71" i="11"/>
  <c r="N71" i="25" s="1"/>
  <c r="N72" i="11"/>
  <c r="N72" i="25" s="1"/>
  <c r="N73" i="11"/>
  <c r="N73" i="25" s="1"/>
  <c r="N74" i="11"/>
  <c r="N74" i="25" s="1"/>
  <c r="N75" i="11"/>
  <c r="N75" i="25" s="1"/>
  <c r="N76" i="11"/>
  <c r="N76" i="25" s="1"/>
  <c r="N77" i="11"/>
  <c r="N77" i="25" s="1"/>
  <c r="N4" i="11"/>
  <c r="N4" i="25" s="1"/>
  <c r="N5" i="11"/>
  <c r="N5" i="25" s="1"/>
  <c r="N6" i="11"/>
  <c r="N6" i="25" s="1"/>
  <c r="N7" i="11"/>
  <c r="N7" i="25" s="1"/>
  <c r="N8" i="11"/>
  <c r="N8" i="25" s="1"/>
  <c r="N9" i="11"/>
  <c r="N9" i="25" s="1"/>
  <c r="N10" i="11"/>
  <c r="N10" i="25" s="1"/>
  <c r="N11" i="11"/>
  <c r="N11" i="25" s="1"/>
  <c r="N12" i="11"/>
  <c r="N12" i="25" s="1"/>
  <c r="N13" i="11"/>
  <c r="N13" i="25" s="1"/>
  <c r="N14" i="11"/>
  <c r="N14" i="25" s="1"/>
  <c r="N15" i="11"/>
  <c r="N15" i="25" s="1"/>
  <c r="N16" i="11"/>
  <c r="N16" i="25" s="1"/>
  <c r="N17" i="11"/>
  <c r="N17" i="25" s="1"/>
  <c r="N18" i="11"/>
  <c r="N18" i="25" s="1"/>
  <c r="N19" i="11"/>
  <c r="N19" i="25" s="1"/>
  <c r="N20" i="11"/>
  <c r="N20" i="25" s="1"/>
  <c r="N21" i="11"/>
  <c r="N21" i="25" s="1"/>
  <c r="N22" i="11"/>
  <c r="N22" i="25" s="1"/>
  <c r="N23" i="11"/>
  <c r="N23" i="25" s="1"/>
  <c r="N24" i="11"/>
  <c r="N24" i="25" s="1"/>
  <c r="N25" i="11"/>
  <c r="N25" i="25" s="1"/>
  <c r="N26" i="11"/>
  <c r="N26" i="25" s="1"/>
  <c r="N3" i="11"/>
  <c r="N3" i="25" s="1"/>
</calcChain>
</file>

<file path=xl/sharedStrings.xml><?xml version="1.0" encoding="utf-8"?>
<sst xmlns="http://schemas.openxmlformats.org/spreadsheetml/2006/main" count="1286" uniqueCount="447">
  <si>
    <t>Region</t>
  </si>
  <si>
    <t>Invoice No.</t>
  </si>
  <si>
    <t>Date</t>
  </si>
  <si>
    <t>Items</t>
  </si>
  <si>
    <t>Qty.</t>
  </si>
  <si>
    <t>Sales</t>
  </si>
  <si>
    <t>Sales Target</t>
  </si>
  <si>
    <t>East</t>
  </si>
  <si>
    <t>Albert</t>
  </si>
  <si>
    <t>Mobile</t>
  </si>
  <si>
    <t>West</t>
  </si>
  <si>
    <t>Alexander</t>
  </si>
  <si>
    <t>Watch</t>
  </si>
  <si>
    <t>North</t>
  </si>
  <si>
    <t>Ashton</t>
  </si>
  <si>
    <t>Tablet</t>
  </si>
  <si>
    <t>South</t>
  </si>
  <si>
    <t>Cameron</t>
  </si>
  <si>
    <t>Earbuds</t>
  </si>
  <si>
    <t>Colby</t>
  </si>
  <si>
    <t>TV</t>
  </si>
  <si>
    <t>Cole</t>
  </si>
  <si>
    <t>Earphone</t>
  </si>
  <si>
    <t>Drew</t>
  </si>
  <si>
    <t>Dylan</t>
  </si>
  <si>
    <t>Jayden</t>
  </si>
  <si>
    <t>Jasper</t>
  </si>
  <si>
    <t>Jonah</t>
  </si>
  <si>
    <t>John</t>
  </si>
  <si>
    <t>Jeremiah</t>
  </si>
  <si>
    <t>James</t>
  </si>
  <si>
    <t>Jean</t>
  </si>
  <si>
    <t>Mason</t>
  </si>
  <si>
    <t>Preston</t>
  </si>
  <si>
    <t>Phineas</t>
  </si>
  <si>
    <t>Travis</t>
  </si>
  <si>
    <t>Boel</t>
  </si>
  <si>
    <t>Racob</t>
  </si>
  <si>
    <t>Jett</t>
  </si>
  <si>
    <t>Name</t>
  </si>
  <si>
    <t>Emp. ID</t>
  </si>
  <si>
    <t>EM101</t>
  </si>
  <si>
    <t>EM102</t>
  </si>
  <si>
    <t>EM103</t>
  </si>
  <si>
    <t>EM104</t>
  </si>
  <si>
    <t>EM105</t>
  </si>
  <si>
    <t>EM106</t>
  </si>
  <si>
    <t>EM107</t>
  </si>
  <si>
    <t>EM108</t>
  </si>
  <si>
    <t>EM109</t>
  </si>
  <si>
    <t>EM110</t>
  </si>
  <si>
    <t>EM111</t>
  </si>
  <si>
    <t>EM112</t>
  </si>
  <si>
    <t>EM113</t>
  </si>
  <si>
    <t>EM114</t>
  </si>
  <si>
    <t>EM115</t>
  </si>
  <si>
    <t>EM116</t>
  </si>
  <si>
    <t>EM117</t>
  </si>
  <si>
    <t>EM118</t>
  </si>
  <si>
    <t>EM119</t>
  </si>
  <si>
    <t>EM120</t>
  </si>
  <si>
    <t>EM121</t>
  </si>
  <si>
    <t>EM122</t>
  </si>
  <si>
    <t>EM123</t>
  </si>
  <si>
    <t>EM124</t>
  </si>
  <si>
    <t>James Andrews</t>
  </si>
  <si>
    <t>Richard Ansdell</t>
  </si>
  <si>
    <t>Banksy</t>
  </si>
  <si>
    <t>Aubrey Beardsley</t>
  </si>
  <si>
    <t>Albanis Beaumont</t>
  </si>
  <si>
    <t>Suzzan Blac</t>
  </si>
  <si>
    <t>William Blake</t>
  </si>
  <si>
    <t>Albin R. Burt</t>
  </si>
  <si>
    <t>Sir Anthony Caro</t>
  </si>
  <si>
    <t>John Constable</t>
  </si>
  <si>
    <t>John Henry Dell</t>
  </si>
  <si>
    <t>Tracey Emin</t>
  </si>
  <si>
    <t>Thomas Gainsborough</t>
  </si>
  <si>
    <t>Steven Harris</t>
  </si>
  <si>
    <t>Thomas Hazlehurst</t>
  </si>
  <si>
    <t>Jamie Hewlett</t>
  </si>
  <si>
    <t>Nicholas Hilliard</t>
  </si>
  <si>
    <t>Damien Hirst</t>
  </si>
  <si>
    <t>David Hockney</t>
  </si>
  <si>
    <t>William Hogarth</t>
  </si>
  <si>
    <t>Master Hugo</t>
  </si>
  <si>
    <t>Celia Levetus</t>
  </si>
  <si>
    <t>Richard Long</t>
  </si>
  <si>
    <t>Henry Moore</t>
  </si>
  <si>
    <t>William Morris</t>
  </si>
  <si>
    <t>Lawrence Mynott</t>
  </si>
  <si>
    <t>Chris Ofili</t>
  </si>
  <si>
    <t>Bridget Riley</t>
  </si>
  <si>
    <t>George Stubbs</t>
  </si>
  <si>
    <t>Flora Twort</t>
  </si>
  <si>
    <t>Mark Wallinger</t>
  </si>
  <si>
    <t>Rachel Whiteread</t>
  </si>
  <si>
    <t>Andy Goldsworthy</t>
  </si>
  <si>
    <t>George Passmore</t>
  </si>
  <si>
    <t xml:space="preserve">Joseph Mallord </t>
  </si>
  <si>
    <t xml:space="preserve">Joseph Wright </t>
  </si>
  <si>
    <t>Dame Barbara</t>
  </si>
  <si>
    <t>Antony Gormley</t>
  </si>
  <si>
    <t xml:space="preserve">James Henry </t>
  </si>
  <si>
    <t>John Everett</t>
  </si>
  <si>
    <t>William Hunt</t>
  </si>
  <si>
    <t>Dante Gabriel</t>
  </si>
  <si>
    <t>Stanley Spencer</t>
  </si>
  <si>
    <t>Edwin Landseer</t>
  </si>
  <si>
    <t>Howard Hodgkin</t>
  </si>
  <si>
    <t>Joshua Reynolds</t>
  </si>
  <si>
    <t>Frank Cadogar</t>
  </si>
  <si>
    <t>Henry Charles</t>
  </si>
  <si>
    <t>Anna Maria</t>
  </si>
  <si>
    <t>Walter Daniel</t>
  </si>
  <si>
    <t>Peter Blake</t>
  </si>
  <si>
    <t>EM125</t>
  </si>
  <si>
    <t>EM126</t>
  </si>
  <si>
    <t>EM127</t>
  </si>
  <si>
    <t>EM128</t>
  </si>
  <si>
    <t>EM129</t>
  </si>
  <si>
    <t>EM130</t>
  </si>
  <si>
    <t>EM131</t>
  </si>
  <si>
    <t>EM132</t>
  </si>
  <si>
    <t>EM133</t>
  </si>
  <si>
    <t>EM134</t>
  </si>
  <si>
    <t>EM135</t>
  </si>
  <si>
    <t>EM136</t>
  </si>
  <si>
    <t>EM137</t>
  </si>
  <si>
    <t>EM138</t>
  </si>
  <si>
    <t>EM139</t>
  </si>
  <si>
    <t>EM140</t>
  </si>
  <si>
    <t>EM141</t>
  </si>
  <si>
    <t>EM142</t>
  </si>
  <si>
    <t>EM143</t>
  </si>
  <si>
    <t>EM144</t>
  </si>
  <si>
    <t>EM145</t>
  </si>
  <si>
    <t>EM146</t>
  </si>
  <si>
    <t>EM147</t>
  </si>
  <si>
    <t>EM148</t>
  </si>
  <si>
    <t>EM149</t>
  </si>
  <si>
    <t>EM150</t>
  </si>
  <si>
    <t>EM151</t>
  </si>
  <si>
    <t>EM152</t>
  </si>
  <si>
    <t>EM153</t>
  </si>
  <si>
    <t>EM154</t>
  </si>
  <si>
    <t>EM155</t>
  </si>
  <si>
    <t>EM156</t>
  </si>
  <si>
    <t>EM157</t>
  </si>
  <si>
    <t>EM158</t>
  </si>
  <si>
    <t>EM159</t>
  </si>
  <si>
    <t>EM160</t>
  </si>
  <si>
    <t>EM161</t>
  </si>
  <si>
    <t>EM162</t>
  </si>
  <si>
    <t>EM163</t>
  </si>
  <si>
    <t>EM164</t>
  </si>
  <si>
    <t>EM165</t>
  </si>
  <si>
    <t>EM166</t>
  </si>
  <si>
    <t>EM167</t>
  </si>
  <si>
    <t>EM168</t>
  </si>
  <si>
    <t>EM169</t>
  </si>
  <si>
    <t>EM170</t>
  </si>
  <si>
    <t>EM171</t>
  </si>
  <si>
    <t>EM172</t>
  </si>
  <si>
    <t>EM173</t>
  </si>
  <si>
    <t>EM174</t>
  </si>
  <si>
    <t>EM175</t>
  </si>
  <si>
    <t>Target vs Acheived</t>
  </si>
  <si>
    <t>EM176</t>
  </si>
  <si>
    <t>EM177</t>
  </si>
  <si>
    <t>EM178</t>
  </si>
  <si>
    <t>EM179</t>
  </si>
  <si>
    <t>EM180</t>
  </si>
  <si>
    <t>EM181</t>
  </si>
  <si>
    <t>EM182</t>
  </si>
  <si>
    <t>EM183</t>
  </si>
  <si>
    <t>EM184</t>
  </si>
  <si>
    <t>Lisa Allen</t>
  </si>
  <si>
    <t>Frances</t>
  </si>
  <si>
    <t>April Bloomfield</t>
  </si>
  <si>
    <t>Heston Blumenthal</t>
  </si>
  <si>
    <t>Avis Crocombe</t>
  </si>
  <si>
    <t>Fuchsia</t>
  </si>
  <si>
    <t>Keith Floyd</t>
  </si>
  <si>
    <t>Rose Gray</t>
  </si>
  <si>
    <t>Sophie Grigson</t>
  </si>
  <si>
    <t>Angela Hartnett</t>
  </si>
  <si>
    <t>Rosemary Hume</t>
  </si>
  <si>
    <t>Robert Irvine</t>
  </si>
  <si>
    <t>Rachel Khoo</t>
  </si>
  <si>
    <t>Diana Kennedy</t>
  </si>
  <si>
    <t>Nigella Lawson</t>
  </si>
  <si>
    <t>Rosa Lewis</t>
  </si>
  <si>
    <t>Elizabeth</t>
  </si>
  <si>
    <t>James Martin</t>
  </si>
  <si>
    <t>Allegra McEvedy</t>
  </si>
  <si>
    <t>Mary-Ellen</t>
  </si>
  <si>
    <t>Jamie Oliver</t>
  </si>
  <si>
    <t>Merrilees Parker</t>
  </si>
  <si>
    <t>Jennifer Paterson</t>
  </si>
  <si>
    <t>Marguerite Patten</t>
  </si>
  <si>
    <t>Rosemary Shrager</t>
  </si>
  <si>
    <t>Delia Smith</t>
  </si>
  <si>
    <t>Rick Stein</t>
  </si>
  <si>
    <t>Emily</t>
  </si>
  <si>
    <t>Anne Willan</t>
  </si>
  <si>
    <t>Sophie</t>
  </si>
  <si>
    <t>Tamasin Lewis</t>
  </si>
  <si>
    <t>Fiona Hamilton</t>
  </si>
  <si>
    <t>Marco Pierre</t>
  </si>
  <si>
    <t>Antony Worrall</t>
  </si>
  <si>
    <t>EM185</t>
  </si>
  <si>
    <t>EM186</t>
  </si>
  <si>
    <t>EM187</t>
  </si>
  <si>
    <t>EM188</t>
  </si>
  <si>
    <t>EM189</t>
  </si>
  <si>
    <t>EM190</t>
  </si>
  <si>
    <t>EM191</t>
  </si>
  <si>
    <t>EM192</t>
  </si>
  <si>
    <t>EM193</t>
  </si>
  <si>
    <t>EM194</t>
  </si>
  <si>
    <t>EM195</t>
  </si>
  <si>
    <t>EM196</t>
  </si>
  <si>
    <t>EM197</t>
  </si>
  <si>
    <t>EM198</t>
  </si>
  <si>
    <t>EM199</t>
  </si>
  <si>
    <t>EM200</t>
  </si>
  <si>
    <t>EM201</t>
  </si>
  <si>
    <t>EM202</t>
  </si>
  <si>
    <t>EM203</t>
  </si>
  <si>
    <t>EM204</t>
  </si>
  <si>
    <t>EM205</t>
  </si>
  <si>
    <t>EM206</t>
  </si>
  <si>
    <t>EM207</t>
  </si>
  <si>
    <t>EM208</t>
  </si>
  <si>
    <t>EM209</t>
  </si>
  <si>
    <t>Target Acheived</t>
  </si>
  <si>
    <t>Country</t>
  </si>
  <si>
    <t>Afghanistan</t>
  </si>
  <si>
    <t>Albania</t>
  </si>
  <si>
    <t>Algeria</t>
  </si>
  <si>
    <t>Andorra</t>
  </si>
  <si>
    <t>Angola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</si>
  <si>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</si>
  <si>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</si>
  <si>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</si>
  <si>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</si>
  <si>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</si>
  <si>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</si>
  <si>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</si>
  <si>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</si>
  <si>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</si>
  <si>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</si>
  <si>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</si>
  <si>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</si>
  <si>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</si>
  <si>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</si>
  <si>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</si>
  <si>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Botswana</t>
  </si>
  <si>
    <t>Brazil</t>
  </si>
  <si>
    <t>Brunei</t>
  </si>
  <si>
    <t>Bulgaria</t>
  </si>
  <si>
    <t>Burkina Faso</t>
  </si>
  <si>
    <t>Burundi</t>
  </si>
  <si>
    <t>Côte d'Ivoire</t>
  </si>
  <si>
    <t>Cabo Verde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</si>
  <si>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</si>
  <si>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</si>
  <si>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</si>
  <si>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</si>
  <si>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</si>
  <si>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</si>
  <si>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</si>
  <si>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</si>
  <si>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Comoros</t>
  </si>
  <si>
    <t>Costa Rica</t>
  </si>
  <si>
    <t>Croatia</t>
  </si>
  <si>
    <t>Cuba</t>
  </si>
  <si>
    <t>Cyprus</t>
  </si>
  <si>
    <t>Czechia (Czech Republic)</t>
  </si>
  <si>
    <t>Democratic Republic of the Congo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</si>
  <si>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</si>
  <si>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</si>
  <si>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</si>
  <si>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</si>
  <si>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</si>
  <si>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</si>
  <si>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</si>
  <si>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</si>
  <si>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</si>
  <si>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</si>
  <si>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Eswatini (fmr. "Swaziland")</t>
  </si>
  <si>
    <t>Ethiopia</t>
  </si>
  <si>
    <t>Fiji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</si>
  <si>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</si>
  <si>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</si>
  <si>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</si>
  <si>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</si>
  <si>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</si>
  <si>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</si>
  <si>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</si>
  <si>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</si>
  <si>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</si>
  <si>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</si>
  <si>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</si>
  <si>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</si>
  <si>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</si>
  <si>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</si>
  <si>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Holy See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</si>
  <si>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</si>
  <si>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</si>
  <si>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</si>
  <si>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</si>
  <si>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</si>
  <si>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</si>
  <si>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</si>
  <si>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</si>
  <si>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</si>
  <si>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</si>
  <si>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</si>
  <si>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</si>
  <si>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</si>
  <si>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</si>
  <si>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</si>
  <si>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</si>
  <si>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</si>
  <si>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</si>
  <si>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</si>
  <si>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</si>
  <si>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</si>
  <si>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</si>
  <si>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</si>
  <si>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</si>
  <si>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</si>
  <si>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</si>
  <si>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</si>
  <si>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</si>
  <si>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</si>
  <si>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</si>
  <si>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</si>
  <si>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</si>
  <si>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</si>
  <si>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</si>
  <si>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</si>
  <si>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</si>
  <si>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</si>
  <si>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</t>
  </si>
  <si>
    <t>Moldova</t>
  </si>
  <si>
    <t>Monaco</t>
  </si>
  <si>
    <t>Mongolia</t>
  </si>
  <si>
    <t>Montenegro</t>
  </si>
  <si>
    <t>Morocco</t>
  </si>
  <si>
    <t>Mozambique</t>
  </si>
  <si>
    <t>Namibia</t>
  </si>
  <si>
    <t>Nauru</t>
  </si>
  <si>
    <t>Nepal</t>
  </si>
  <si>
    <t>Netherlands</t>
  </si>
  <si>
    <t>New Zealand</t>
  </si>
  <si>
    <t>Nicaragua</t>
  </si>
  <si>
    <t>Niger</t>
  </si>
  <si>
    <t>Nigeria</t>
  </si>
  <si>
    <t>North Korea</t>
  </si>
  <si>
    <t>North Macedonia</t>
  </si>
  <si>
    <t>Norway</t>
  </si>
  <si>
    <t>Oman</t>
  </si>
  <si>
    <t>Pakistan</t>
  </si>
  <si>
    <t>Palau</t>
  </si>
  <si>
    <t>Palestine State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</si>
  <si>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</si>
  <si>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</si>
  <si>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</si>
  <si>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</si>
  <si>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</si>
  <si>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</si>
  <si>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</si>
  <si>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</si>
  <si>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</si>
  <si>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</si>
  <si>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</si>
  <si>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Saint Kitts and Nevis</t>
  </si>
  <si>
    <t>Saint Lucia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</si>
  <si>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</si>
  <si>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</si>
  <si>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</si>
  <si>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</si>
  <si>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</si>
  <si>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</si>
  <si>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</si>
  <si>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</si>
  <si>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</si>
  <si>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</si>
  <si>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</si>
  <si>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</si>
  <si>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</si>
  <si>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</si>
  <si>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South Korea</t>
  </si>
  <si>
    <t>South Sudan</t>
  </si>
  <si>
    <t>Spain</t>
  </si>
  <si>
    <t>Sri Lanka</t>
  </si>
  <si>
    <t>Sudan</t>
  </si>
  <si>
    <t>Suriname</t>
  </si>
  <si>
    <t>Sweden</t>
  </si>
  <si>
    <t>Switzerland</t>
  </si>
  <si>
    <t>Syria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</si>
  <si>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</si>
  <si>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</si>
  <si>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</si>
  <si>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</si>
  <si>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</si>
  <si>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</si>
  <si>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</si>
  <si>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</si>
  <si>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</si>
  <si>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</si>
  <si>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Tuvalu</t>
  </si>
  <si>
    <t>Uganda</t>
  </si>
  <si>
    <t>Ukraine</t>
  </si>
  <si>
    <t>United Arab Emirates</t>
  </si>
  <si>
    <t>United Kingdom</t>
  </si>
  <si>
    <t>United States of America</t>
  </si>
  <si>
    <t>Uruguay</t>
  </si>
  <si>
    <t>Uzbekistan</t>
  </si>
  <si>
    <t>Vanuatu</t>
  </si>
  <si>
    <t>Venezuela</t>
  </si>
  <si>
    <t>Vietnam</t>
  </si>
  <si>
    <t>Yemen</t>
  </si>
  <si>
    <t>Zambia</t>
  </si>
  <si>
    <t>Zimbabwe</t>
  </si>
  <si>
    <t>Bosnia</t>
  </si>
  <si>
    <t>Antigua</t>
  </si>
  <si>
    <t>Congo</t>
  </si>
  <si>
    <t>Supporting Country</t>
  </si>
  <si>
    <t>Myanmar</t>
  </si>
  <si>
    <t>Saint Vincent</t>
  </si>
  <si>
    <t>Blood Group</t>
  </si>
  <si>
    <t>Designation</t>
  </si>
  <si>
    <t>Phone Number</t>
  </si>
  <si>
    <t>Manager</t>
  </si>
  <si>
    <t>Team Member</t>
  </si>
  <si>
    <t>A+</t>
  </si>
  <si>
    <t>O+</t>
  </si>
  <si>
    <t>B+</t>
  </si>
  <si>
    <t>B-</t>
  </si>
  <si>
    <t>O-</t>
  </si>
  <si>
    <t>AB-</t>
  </si>
  <si>
    <t>Yes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</si>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</sst>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sz val="16"/>
      <color theme="0"/>
      <name val="Times New Roman"/>
      <family val="1"/>
    </font>
    <font>
      <sz val="16"/>
      <color theme="0"/>
      <name val="Arial Black"/>
      <family val="2"/>
    </font>
    <font>
      <sz val="12"/>
      <color theme="1"/>
      <name val="Arial Black"/>
      <family val="2"/>
    </font>
    <font>
      <sz val="16"/>
      <color theme="0"/>
      <name val="Arial Bold"/>
    </font>
    <font>
      <sz val="12"/>
      <color theme="1"/>
      <name val="Arial Bold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 applyProtection="1">
      <alignment horizontal="center" vertical="center"/>
      <protection locked="0"/>
    </xf>
    <xf numFmtId="0" fontId="1" fillId="0" borderId="0" xfId="0" applyFont="1" applyAlignment="1" applyProtection="1">
      <alignment vertical="center"/>
      <protection locked="0"/>
    </xf>
    <xf numFmtId="0" fontId="1" fillId="0" borderId="1" xfId="0" applyFont="1" applyBorder="1" applyAlignment="1" applyProtection="1">
      <alignment vertical="center"/>
      <protection locked="0"/>
    </xf>
    <xf numFmtId="0" fontId="1" fillId="0" borderId="1" xfId="0" applyFont="1" applyBorder="1" applyAlignment="1" applyProtection="1">
      <alignment horizontal="center" vertical="center"/>
      <protection locked="0"/>
    </xf>
    <xf numFmtId="164" fontId="1" fillId="0" borderId="1" xfId="0" applyNumberFormat="1" applyFont="1" applyBorder="1" applyAlignment="1" applyProtection="1">
      <alignment horizontal="center" vertical="center"/>
      <protection locked="0"/>
    </xf>
    <xf numFmtId="1" fontId="1" fillId="0" borderId="0" xfId="0" applyNumberFormat="1" applyFont="1" applyAlignment="1" applyProtection="1">
      <alignment horizontal="center" vertical="center"/>
      <protection locked="0"/>
    </xf>
    <xf numFmtId="0" fontId="3" fillId="2" borderId="1" xfId="0" applyFont="1" applyFill="1" applyBorder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left" vertical="center"/>
      <protection locked="0"/>
    </xf>
    <xf numFmtId="0" fontId="1" fillId="0" borderId="0" xfId="0" applyFont="1" applyAlignment="1" applyProtection="1">
      <alignment horizontal="left" vertical="center"/>
      <protection locked="0"/>
    </xf>
    <xf numFmtId="1" fontId="1" fillId="0" borderId="1" xfId="0" applyNumberFormat="1" applyFont="1" applyBorder="1" applyAlignment="1" applyProtection="1">
      <alignment horizontal="left" vertical="center"/>
      <protection locked="0"/>
    </xf>
    <xf numFmtId="1" fontId="1" fillId="0" borderId="1" xfId="0" applyNumberFormat="1" applyFont="1" applyBorder="1" applyAlignment="1" applyProtection="1">
      <alignment horizontal="left" vertical="center"/>
      <protection hidden="1"/>
    </xf>
    <xf numFmtId="0" fontId="1" fillId="0" borderId="2" xfId="0" applyFont="1" applyBorder="1" applyAlignment="1" applyProtection="1">
      <alignment vertical="center"/>
      <protection locked="0"/>
    </xf>
    <xf numFmtId="0" fontId="1" fillId="0" borderId="3" xfId="0" applyFont="1" applyBorder="1" applyAlignment="1" applyProtection="1">
      <alignment vertical="center"/>
      <protection locked="0"/>
    </xf>
    <xf numFmtId="0" fontId="0" fillId="0" borderId="1" xfId="0" applyBorder="1"/>
    <xf numFmtId="0" fontId="4" fillId="2" borderId="1" xfId="0" applyFont="1" applyFill="1" applyBorder="1" applyAlignment="1" applyProtection="1">
      <alignment horizontal="center" vertical="center"/>
      <protection locked="0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6" fillId="2" borderId="1" xfId="0" applyFont="1" applyFill="1" applyBorder="1" applyAlignment="1" applyProtection="1">
      <alignment horizontal="center" vertical="center"/>
      <protection locked="0"/>
    </xf>
    <xf numFmtId="0" fontId="7" fillId="0" borderId="0" xfId="0" applyFont="1" applyAlignment="1">
      <alignment horizontal="center" vertical="center"/>
    </xf>
  </cellXfs>
  <cellStyles count="1">
    <cellStyle name="Normal" xfId="0" builtinId="0"/>
  </cellStyles>
  <dxfs count="4"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A762B-2940-8748-93BD-D312A2CF5632}">
  <dimension ref="B1:H22"/>
  <sheetViews>
    <sheetView showGridLines="0" tabSelected="1" zoomScale="130" zoomScaleNormal="130" workbookViewId="0">
      <selection activeCell="C26" sqref="C26"/>
    </sheetView>
  </sheetViews>
  <sheetFormatPr defaultColWidth="10.875" defaultRowHeight="15.75" x14ac:dyDescent="0.25"/>
  <cols>
    <col min="1" max="1" width="3" style="2" customWidth="1"/>
    <col min="2" max="2" width="14.5" style="2" bestFit="1" customWidth="1"/>
    <col min="3" max="3" width="16.5" style="2" customWidth="1"/>
    <col min="4" max="5" width="19.5" style="2" customWidth="1"/>
    <col min="6" max="6" width="22.875" style="2" customWidth="1"/>
    <col min="7" max="7" width="13.125" style="2" customWidth="1"/>
    <col min="8" max="8" width="26.375" style="2" customWidth="1"/>
    <col min="9" max="16384" width="10.875" style="2"/>
  </cols>
  <sheetData>
    <row r="1" spans="2:8" ht="12" customHeight="1" x14ac:dyDescent="0.25">
      <c r="B1" s="6"/>
      <c r="C1" s="6"/>
      <c r="D1" s="6"/>
      <c r="E1" s="6"/>
      <c r="F1" s="6"/>
      <c r="G1" s="6"/>
      <c r="H1" s="6"/>
    </row>
    <row r="2" spans="2:8" s="1" customFormat="1" ht="36" customHeight="1" x14ac:dyDescent="0.25">
      <c r="B2" s="21" t="s">
        <v>40</v>
      </c>
      <c r="C2" s="21" t="s">
        <v>39</v>
      </c>
      <c r="D2" s="21" t="s">
        <v>434</v>
      </c>
      <c r="E2" s="21" t="s">
        <v>435</v>
      </c>
      <c r="F2" s="21" t="s">
        <v>436</v>
      </c>
      <c r="G2" s="21" t="s">
        <v>0</v>
      </c>
      <c r="H2" s="21" t="s">
        <v>236</v>
      </c>
    </row>
    <row r="3" spans="2:8" x14ac:dyDescent="0.25">
      <c r="B3" s="3" t="s">
        <v>41</v>
      </c>
      <c r="C3" s="3" t="s">
        <v>8</v>
      </c>
      <c r="D3" s="4" t="s">
        <v>439</v>
      </c>
      <c r="E3" s="3" t="s">
        <v>437</v>
      </c>
      <c r="F3" s="4">
        <v>8888889</v>
      </c>
      <c r="G3" s="3" t="s">
        <v>7</v>
      </c>
      <c r="H3" s="4" t="s">
        <v>445</v>
      </c>
    </row>
    <row r="4" spans="2:8" x14ac:dyDescent="0.25">
      <c r="B4" s="3" t="s">
        <v>42</v>
      </c>
      <c r="C4" s="3" t="s">
        <v>11</v>
      </c>
      <c r="D4" s="4" t="s">
        <v>440</v>
      </c>
      <c r="E4" s="3" t="s">
        <v>438</v>
      </c>
      <c r="F4" s="4">
        <v>8888890</v>
      </c>
      <c r="G4" s="3" t="s">
        <v>10</v>
      </c>
      <c r="H4" s="4" t="s">
        <v>446</v>
      </c>
    </row>
    <row r="5" spans="2:8" x14ac:dyDescent="0.25">
      <c r="B5" s="3" t="s">
        <v>43</v>
      </c>
      <c r="C5" s="3" t="s">
        <v>14</v>
      </c>
      <c r="D5" s="4" t="s">
        <v>441</v>
      </c>
      <c r="E5" s="3" t="s">
        <v>438</v>
      </c>
      <c r="F5" s="4">
        <v>8888891</v>
      </c>
      <c r="G5" s="3" t="s">
        <v>13</v>
      </c>
      <c r="H5" s="4" t="s">
        <v>445</v>
      </c>
    </row>
    <row r="6" spans="2:8" x14ac:dyDescent="0.25">
      <c r="B6" s="3" t="s">
        <v>44</v>
      </c>
      <c r="C6" s="3" t="s">
        <v>17</v>
      </c>
      <c r="D6" s="4" t="s">
        <v>442</v>
      </c>
      <c r="E6" s="3" t="s">
        <v>438</v>
      </c>
      <c r="F6" s="4">
        <v>8888892</v>
      </c>
      <c r="G6" s="3" t="s">
        <v>16</v>
      </c>
      <c r="H6" s="4" t="s">
        <v>445</v>
      </c>
    </row>
    <row r="7" spans="2:8" x14ac:dyDescent="0.25">
      <c r="B7" s="3" t="s">
        <v>45</v>
      </c>
      <c r="C7" s="3" t="s">
        <v>19</v>
      </c>
      <c r="D7" s="4" t="s">
        <v>441</v>
      </c>
      <c r="E7" s="3" t="s">
        <v>438</v>
      </c>
      <c r="F7" s="4">
        <v>8888893</v>
      </c>
      <c r="G7" s="3" t="s">
        <v>7</v>
      </c>
      <c r="H7" s="4" t="s">
        <v>445</v>
      </c>
    </row>
    <row r="8" spans="2:8" x14ac:dyDescent="0.25">
      <c r="B8" s="3" t="s">
        <v>46</v>
      </c>
      <c r="C8" s="3" t="s">
        <v>21</v>
      </c>
      <c r="D8" s="4" t="s">
        <v>443</v>
      </c>
      <c r="E8" s="3" t="s">
        <v>438</v>
      </c>
      <c r="F8" s="4">
        <v>8888894</v>
      </c>
      <c r="G8" s="3" t="s">
        <v>10</v>
      </c>
      <c r="H8" s="4" t="s">
        <v>445</v>
      </c>
    </row>
    <row r="9" spans="2:8" x14ac:dyDescent="0.25">
      <c r="B9" s="3" t="s">
        <v>47</v>
      </c>
      <c r="C9" s="3" t="s">
        <v>23</v>
      </c>
      <c r="D9" s="4" t="s">
        <v>440</v>
      </c>
      <c r="E9" s="3" t="s">
        <v>438</v>
      </c>
      <c r="F9" s="4">
        <v>8888895</v>
      </c>
      <c r="G9" s="3" t="s">
        <v>7</v>
      </c>
      <c r="H9" s="4" t="s">
        <v>445</v>
      </c>
    </row>
    <row r="10" spans="2:8" x14ac:dyDescent="0.25">
      <c r="B10" s="3" t="s">
        <v>48</v>
      </c>
      <c r="C10" s="3" t="s">
        <v>24</v>
      </c>
      <c r="D10" s="4" t="s">
        <v>444</v>
      </c>
      <c r="E10" s="3" t="s">
        <v>438</v>
      </c>
      <c r="F10" s="4">
        <v>8888896</v>
      </c>
      <c r="G10" s="3" t="s">
        <v>10</v>
      </c>
      <c r="H10" s="4" t="s">
        <v>445</v>
      </c>
    </row>
    <row r="11" spans="2:8" x14ac:dyDescent="0.25">
      <c r="B11" s="3" t="s">
        <v>49</v>
      </c>
      <c r="C11" s="3" t="s">
        <v>25</v>
      </c>
      <c r="D11" s="4" t="s">
        <v>439</v>
      </c>
      <c r="E11" s="3" t="s">
        <v>438</v>
      </c>
      <c r="F11" s="4">
        <v>8888897</v>
      </c>
      <c r="G11" s="3" t="s">
        <v>13</v>
      </c>
      <c r="H11" s="4" t="s">
        <v>445</v>
      </c>
    </row>
    <row r="12" spans="2:8" x14ac:dyDescent="0.25">
      <c r="B12" s="3" t="s">
        <v>50</v>
      </c>
      <c r="C12" s="3" t="s">
        <v>26</v>
      </c>
      <c r="D12" s="4" t="s">
        <v>440</v>
      </c>
      <c r="E12" s="3" t="s">
        <v>438</v>
      </c>
      <c r="F12" s="4">
        <v>8888898</v>
      </c>
      <c r="G12" s="3" t="s">
        <v>16</v>
      </c>
      <c r="H12" s="4" t="s">
        <v>445</v>
      </c>
    </row>
    <row r="13" spans="2:8" x14ac:dyDescent="0.25">
      <c r="B13" s="3" t="s">
        <v>51</v>
      </c>
      <c r="C13" s="3" t="s">
        <v>27</v>
      </c>
      <c r="D13" s="4" t="s">
        <v>441</v>
      </c>
      <c r="E13" s="3" t="s">
        <v>438</v>
      </c>
      <c r="F13" s="4">
        <v>8888899</v>
      </c>
      <c r="G13" s="3" t="s">
        <v>7</v>
      </c>
      <c r="H13" s="4" t="s">
        <v>445</v>
      </c>
    </row>
    <row r="14" spans="2:8" x14ac:dyDescent="0.25">
      <c r="B14" s="3" t="s">
        <v>52</v>
      </c>
      <c r="C14" s="3" t="s">
        <v>28</v>
      </c>
      <c r="D14" s="4" t="s">
        <v>442</v>
      </c>
      <c r="E14" s="3" t="s">
        <v>438</v>
      </c>
      <c r="F14" s="4">
        <v>8888900</v>
      </c>
      <c r="G14" s="3" t="s">
        <v>7</v>
      </c>
      <c r="H14" s="4" t="s">
        <v>446</v>
      </c>
    </row>
    <row r="15" spans="2:8" x14ac:dyDescent="0.25">
      <c r="B15" s="3" t="s">
        <v>53</v>
      </c>
      <c r="C15" s="3" t="s">
        <v>29</v>
      </c>
      <c r="D15" s="4" t="s">
        <v>441</v>
      </c>
      <c r="E15" s="3" t="s">
        <v>438</v>
      </c>
      <c r="F15" s="4">
        <v>8888901</v>
      </c>
      <c r="G15" s="3" t="s">
        <v>10</v>
      </c>
      <c r="H15" s="4" t="s">
        <v>445</v>
      </c>
    </row>
    <row r="16" spans="2:8" x14ac:dyDescent="0.25">
      <c r="B16" s="3" t="s">
        <v>54</v>
      </c>
      <c r="C16" s="3" t="s">
        <v>28</v>
      </c>
      <c r="D16" s="4" t="s">
        <v>443</v>
      </c>
      <c r="E16" s="3" t="s">
        <v>438</v>
      </c>
      <c r="F16" s="4">
        <v>8888902</v>
      </c>
      <c r="G16" s="3" t="s">
        <v>13</v>
      </c>
      <c r="H16" s="4" t="s">
        <v>445</v>
      </c>
    </row>
    <row r="17" spans="2:8" x14ac:dyDescent="0.25">
      <c r="B17" s="3" t="s">
        <v>55</v>
      </c>
      <c r="C17" s="3" t="s">
        <v>30</v>
      </c>
      <c r="D17" s="4" t="s">
        <v>440</v>
      </c>
      <c r="E17" s="3" t="s">
        <v>438</v>
      </c>
      <c r="F17" s="4">
        <v>8888903</v>
      </c>
      <c r="G17" s="3" t="s">
        <v>16</v>
      </c>
      <c r="H17" s="4" t="s">
        <v>445</v>
      </c>
    </row>
    <row r="18" spans="2:8" x14ac:dyDescent="0.25">
      <c r="B18" s="3" t="s">
        <v>56</v>
      </c>
      <c r="C18" s="3" t="s">
        <v>31</v>
      </c>
      <c r="D18" s="4" t="s">
        <v>444</v>
      </c>
      <c r="E18" s="3" t="s">
        <v>438</v>
      </c>
      <c r="F18" s="4">
        <v>8888904</v>
      </c>
      <c r="G18" s="3" t="s">
        <v>7</v>
      </c>
      <c r="H18" s="4" t="s">
        <v>445</v>
      </c>
    </row>
    <row r="19" spans="2:8" x14ac:dyDescent="0.25">
      <c r="B19" s="3" t="s">
        <v>57</v>
      </c>
      <c r="C19" s="3" t="s">
        <v>32</v>
      </c>
      <c r="D19" s="4" t="s">
        <v>439</v>
      </c>
      <c r="E19" s="3" t="s">
        <v>438</v>
      </c>
      <c r="F19" s="4">
        <v>8888905</v>
      </c>
      <c r="G19" s="3" t="s">
        <v>10</v>
      </c>
      <c r="H19" s="4" t="s">
        <v>445</v>
      </c>
    </row>
    <row r="20" spans="2:8" x14ac:dyDescent="0.25">
      <c r="B20" s="3" t="s">
        <v>58</v>
      </c>
      <c r="C20" s="3" t="s">
        <v>33</v>
      </c>
      <c r="D20" s="4" t="s">
        <v>440</v>
      </c>
      <c r="E20" s="3" t="s">
        <v>438</v>
      </c>
      <c r="F20" s="4">
        <v>8888906</v>
      </c>
      <c r="G20" s="3" t="s">
        <v>7</v>
      </c>
      <c r="H20" s="4" t="s">
        <v>445</v>
      </c>
    </row>
    <row r="21" spans="2:8" x14ac:dyDescent="0.25">
      <c r="B21" s="3" t="s">
        <v>59</v>
      </c>
      <c r="C21" s="3" t="s">
        <v>34</v>
      </c>
      <c r="D21" s="4" t="s">
        <v>441</v>
      </c>
      <c r="E21" s="3" t="s">
        <v>438</v>
      </c>
      <c r="F21" s="4">
        <v>8888907</v>
      </c>
      <c r="G21" s="3" t="s">
        <v>10</v>
      </c>
      <c r="H21" s="4" t="s">
        <v>445</v>
      </c>
    </row>
    <row r="22" spans="2:8" x14ac:dyDescent="0.25">
      <c r="B22" s="3" t="s">
        <v>60</v>
      </c>
      <c r="C22" s="3" t="s">
        <v>35</v>
      </c>
      <c r="D22" s="4" t="s">
        <v>442</v>
      </c>
      <c r="E22" s="3" t="s">
        <v>438</v>
      </c>
      <c r="F22" s="4">
        <v>8888908</v>
      </c>
      <c r="G22" s="3" t="s">
        <v>13</v>
      </c>
      <c r="H22" s="4" t="s">
        <v>445</v>
      </c>
    </row>
  </sheetData>
  <conditionalFormatting sqref="H3:H22">
    <cfRule type="cellIs" dxfId="3" priority="1" operator="equal">
      <formula>"no"</formula>
    </cfRule>
    <cfRule type="cellIs" dxfId="2" priority="2" operator="equal">
      <formula>"Yes"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D38BE-8C77-3449-80BD-5FB5A6E5BB04}">
  <dimension ref="B1:H22"/>
  <sheetViews>
    <sheetView showGridLines="0" topLeftCell="A13" zoomScale="180" zoomScaleNormal="180" workbookViewId="0">
      <selection activeCell="H3" sqref="H3:H22"/>
    </sheetView>
  </sheetViews>
  <sheetFormatPr defaultColWidth="10.875" defaultRowHeight="15.75" x14ac:dyDescent="0.25"/>
  <cols>
    <col min="1" max="1" width="1.625" style="18" customWidth="1"/>
    <col min="2" max="2" width="12" style="16" customWidth="1"/>
    <col min="3" max="3" width="19.875" style="17" customWidth="1"/>
    <col min="4" max="4" width="19" style="16" customWidth="1"/>
    <col min="5" max="5" width="17" style="17" bestFit="1" customWidth="1"/>
    <col min="6" max="6" width="20.875" style="17" bestFit="1" customWidth="1"/>
    <col min="7" max="7" width="13.875" style="17" customWidth="1"/>
    <col min="8" max="8" width="22.625" style="16" bestFit="1" customWidth="1"/>
    <col min="9" max="16384" width="10.875" style="18"/>
  </cols>
  <sheetData>
    <row r="1" spans="2:8" ht="8.1" customHeight="1" x14ac:dyDescent="0.25"/>
    <row r="2" spans="2:8" s="22" customFormat="1" ht="20.25" x14ac:dyDescent="0.25">
      <c r="B2" s="21" t="s">
        <v>40</v>
      </c>
      <c r="C2" s="21" t="s">
        <v>39</v>
      </c>
      <c r="D2" s="21" t="s">
        <v>434</v>
      </c>
      <c r="E2" s="21" t="s">
        <v>435</v>
      </c>
      <c r="F2" s="21" t="s">
        <v>436</v>
      </c>
      <c r="G2" s="21" t="s">
        <v>0</v>
      </c>
      <c r="H2" s="21" t="s">
        <v>236</v>
      </c>
    </row>
    <row r="3" spans="2:8" x14ac:dyDescent="0.25">
      <c r="B3" s="4" t="s">
        <v>48</v>
      </c>
      <c r="C3" s="19" t="str">
        <f>VLOOKUP($B3,'VLookup Small Data'!$B:$H,2,0)</f>
        <v>Dylan</v>
      </c>
      <c r="D3" s="19" t="str">
        <f>VLOOKUP($B3,'VLookup Small Data'!$B:$H,3,0)</f>
        <v>AB-</v>
      </c>
      <c r="E3" s="19" t="str">
        <f>VLOOKUP($B3,'VLookup Small Data'!$B:$H,4,0)</f>
        <v>Team Member</v>
      </c>
      <c r="F3" s="19">
        <f>VLOOKUP($B3,'VLookup Small Data'!$B:$H,5,0)</f>
        <v>8888896</v>
      </c>
      <c r="G3" s="19" t="str">
        <f>VLOOKUP($B3,'VLookup Small Data'!$B:$H,6,0)</f>
        <v>West</v>
      </c>
      <c r="H3" s="19" t="str">
        <f>VLOOKUP($B3,'VLookup Small Data'!$B:$H,7,0)</f>
        <v>Yes</v>
      </c>
    </row>
    <row r="4" spans="2:8" x14ac:dyDescent="0.25">
      <c r="B4" s="4" t="s">
        <v>49</v>
      </c>
      <c r="C4" s="19" t="str">
        <f>VLOOKUP($B4,'VLookup Small Data'!$B:$H,2,0)</f>
        <v>Jayden</v>
      </c>
      <c r="D4" s="19" t="str">
        <f>VLOOKUP($B4,'VLookup Small Data'!$B:$H,3,0)</f>
        <v>A+</v>
      </c>
      <c r="E4" s="19" t="str">
        <f>VLOOKUP($B4,'VLookup Small Data'!$B:$H,4,0)</f>
        <v>Team Member</v>
      </c>
      <c r="F4" s="19">
        <f>VLOOKUP($B4,'VLookup Small Data'!$B:$H,5,0)</f>
        <v>8888897</v>
      </c>
      <c r="G4" s="19" t="str">
        <f>VLOOKUP($B4,'VLookup Small Data'!$B:$H,6,0)</f>
        <v>North</v>
      </c>
      <c r="H4" s="19" t="str">
        <f>VLOOKUP($B4,'VLookup Small Data'!$B:$H,7,0)</f>
        <v>Yes</v>
      </c>
    </row>
    <row r="5" spans="2:8" x14ac:dyDescent="0.25">
      <c r="B5" s="4" t="s">
        <v>50</v>
      </c>
      <c r="C5" s="19" t="str">
        <f>VLOOKUP($B5,'VLookup Small Data'!$B:$H,2,0)</f>
        <v>Jasper</v>
      </c>
      <c r="D5" s="19" t="str">
        <f>VLOOKUP($B5,'VLookup Small Data'!$B:$H,3,0)</f>
        <v>O+</v>
      </c>
      <c r="E5" s="19" t="str">
        <f>VLOOKUP($B5,'VLookup Small Data'!$B:$H,4,0)</f>
        <v>Team Member</v>
      </c>
      <c r="F5" s="19">
        <f>VLOOKUP($B5,'VLookup Small Data'!$B:$H,5,0)</f>
        <v>8888898</v>
      </c>
      <c r="G5" s="19" t="str">
        <f>VLOOKUP($B5,'VLookup Small Data'!$B:$H,6,0)</f>
        <v>South</v>
      </c>
      <c r="H5" s="19" t="str">
        <f>VLOOKUP($B5,'VLookup Small Data'!$B:$H,7,0)</f>
        <v>Yes</v>
      </c>
    </row>
    <row r="6" spans="2:8" x14ac:dyDescent="0.25">
      <c r="B6" s="4" t="s">
        <v>51</v>
      </c>
      <c r="C6" s="19" t="str">
        <f>VLOOKUP($B6,'VLookup Small Data'!$B:$H,2,0)</f>
        <v>Jonah</v>
      </c>
      <c r="D6" s="19" t="str">
        <f>VLOOKUP($B6,'VLookup Small Data'!$B:$H,3,0)</f>
        <v>B+</v>
      </c>
      <c r="E6" s="19" t="str">
        <f>VLOOKUP($B6,'VLookup Small Data'!$B:$H,4,0)</f>
        <v>Team Member</v>
      </c>
      <c r="F6" s="19">
        <f>VLOOKUP($B6,'VLookup Small Data'!$B:$H,5,0)</f>
        <v>8888899</v>
      </c>
      <c r="G6" s="19" t="str">
        <f>VLOOKUP($B6,'VLookup Small Data'!$B:$H,6,0)</f>
        <v>East</v>
      </c>
      <c r="H6" s="19" t="str">
        <f>VLOOKUP($B6,'VLookup Small Data'!$B:$H,7,0)</f>
        <v>Yes</v>
      </c>
    </row>
    <row r="7" spans="2:8" x14ac:dyDescent="0.25">
      <c r="B7" s="4" t="s">
        <v>52</v>
      </c>
      <c r="C7" s="19" t="str">
        <f>VLOOKUP($B7,'VLookup Small Data'!$B:$H,2,0)</f>
        <v>John</v>
      </c>
      <c r="D7" s="19" t="str">
        <f>VLOOKUP($B7,'VLookup Small Data'!$B:$H,3,0)</f>
        <v>B-</v>
      </c>
      <c r="E7" s="19" t="str">
        <f>VLOOKUP($B7,'VLookup Small Data'!$B:$H,4,0)</f>
        <v>Team Member</v>
      </c>
      <c r="F7" s="19">
        <f>VLOOKUP($B7,'VLookup Small Data'!$B:$H,5,0)</f>
        <v>8888900</v>
      </c>
      <c r="G7" s="19" t="str">
        <f>VLOOKUP($B7,'VLookup Small Data'!$B:$H,6,0)</f>
        <v>East</v>
      </c>
      <c r="H7" s="19" t="str">
        <f>VLOOKUP($B7,'VLookup Small Data'!$B:$H,7,0)</f>
        <v>No</v>
      </c>
    </row>
    <row r="8" spans="2:8" x14ac:dyDescent="0.25">
      <c r="B8" s="4" t="s">
        <v>53</v>
      </c>
      <c r="C8" s="19" t="str">
        <f>VLOOKUP($B8,'VLookup Small Data'!$B:$H,2,0)</f>
        <v>Jeremiah</v>
      </c>
      <c r="D8" s="19" t="str">
        <f>VLOOKUP($B8,'VLookup Small Data'!$B:$H,3,0)</f>
        <v>B+</v>
      </c>
      <c r="E8" s="19" t="str">
        <f>VLOOKUP($B8,'VLookup Small Data'!$B:$H,4,0)</f>
        <v>Team Member</v>
      </c>
      <c r="F8" s="19">
        <f>VLOOKUP($B8,'VLookup Small Data'!$B:$H,5,0)</f>
        <v>8888901</v>
      </c>
      <c r="G8" s="19" t="str">
        <f>VLOOKUP($B8,'VLookup Small Data'!$B:$H,6,0)</f>
        <v>West</v>
      </c>
      <c r="H8" s="19" t="str">
        <f>VLOOKUP($B8,'VLookup Small Data'!$B:$H,7,0)</f>
        <v>Yes</v>
      </c>
    </row>
    <row r="9" spans="2:8" x14ac:dyDescent="0.25">
      <c r="B9" s="4" t="s">
        <v>54</v>
      </c>
      <c r="C9" s="19" t="str">
        <f>VLOOKUP($B9,'VLookup Small Data'!$B:$H,2,0)</f>
        <v>John</v>
      </c>
      <c r="D9" s="19" t="str">
        <f>VLOOKUP($B9,'VLookup Small Data'!$B:$H,3,0)</f>
        <v>O-</v>
      </c>
      <c r="E9" s="19" t="str">
        <f>VLOOKUP($B9,'VLookup Small Data'!$B:$H,4,0)</f>
        <v>Team Member</v>
      </c>
      <c r="F9" s="19">
        <f>VLOOKUP($B9,'VLookup Small Data'!$B:$H,5,0)</f>
        <v>8888902</v>
      </c>
      <c r="G9" s="19" t="str">
        <f>VLOOKUP($B9,'VLookup Small Data'!$B:$H,6,0)</f>
        <v>North</v>
      </c>
      <c r="H9" s="19" t="str">
        <f>VLOOKUP($B9,'VLookup Small Data'!$B:$H,7,0)</f>
        <v>Yes</v>
      </c>
    </row>
    <row r="10" spans="2:8" x14ac:dyDescent="0.25">
      <c r="B10" s="4" t="s">
        <v>55</v>
      </c>
      <c r="C10" s="19" t="str">
        <f>VLOOKUP($B10,'VLookup Small Data'!$B:$H,2,0)</f>
        <v>James</v>
      </c>
      <c r="D10" s="19" t="str">
        <f>VLOOKUP($B10,'VLookup Small Data'!$B:$H,3,0)</f>
        <v>O+</v>
      </c>
      <c r="E10" s="19" t="str">
        <f>VLOOKUP($B10,'VLookup Small Data'!$B:$H,4,0)</f>
        <v>Team Member</v>
      </c>
      <c r="F10" s="19">
        <f>VLOOKUP($B10,'VLookup Small Data'!$B:$H,5,0)</f>
        <v>8888903</v>
      </c>
      <c r="G10" s="19" t="str">
        <f>VLOOKUP($B10,'VLookup Small Data'!$B:$H,6,0)</f>
        <v>South</v>
      </c>
      <c r="H10" s="19" t="str">
        <f>VLOOKUP($B10,'VLookup Small Data'!$B:$H,7,0)</f>
        <v>Yes</v>
      </c>
    </row>
    <row r="11" spans="2:8" x14ac:dyDescent="0.25">
      <c r="B11" s="4" t="s">
        <v>41</v>
      </c>
      <c r="C11" s="19" t="str">
        <f>VLOOKUP($B11,'VLookup Small Data'!$B:$H,2,0)</f>
        <v>Albert</v>
      </c>
      <c r="D11" s="19" t="str">
        <f>VLOOKUP($B11,'VLookup Small Data'!$B:$H,3,0)</f>
        <v>A+</v>
      </c>
      <c r="E11" s="19" t="str">
        <f>VLOOKUP($B11,'VLookup Small Data'!$B:$H,4,0)</f>
        <v>Manager</v>
      </c>
      <c r="F11" s="19">
        <f>VLOOKUP($B11,'VLookup Small Data'!$B:$H,5,0)</f>
        <v>8888889</v>
      </c>
      <c r="G11" s="19" t="str">
        <f>VLOOKUP($B11,'VLookup Small Data'!$B:$H,6,0)</f>
        <v>East</v>
      </c>
      <c r="H11" s="19" t="str">
        <f>VLOOKUP($B11,'VLookup Small Data'!$B:$H,7,0)</f>
        <v>Yes</v>
      </c>
    </row>
    <row r="12" spans="2:8" x14ac:dyDescent="0.25">
      <c r="B12" s="4" t="s">
        <v>42</v>
      </c>
      <c r="C12" s="19" t="str">
        <f>VLOOKUP($B12,'VLookup Small Data'!$B:$H,2,0)</f>
        <v>Alexander</v>
      </c>
      <c r="D12" s="19" t="str">
        <f>VLOOKUP($B12,'VLookup Small Data'!$B:$H,3,0)</f>
        <v>O+</v>
      </c>
      <c r="E12" s="19" t="str">
        <f>VLOOKUP($B12,'VLookup Small Data'!$B:$H,4,0)</f>
        <v>Team Member</v>
      </c>
      <c r="F12" s="19">
        <f>VLOOKUP($B12,'VLookup Small Data'!$B:$H,5,0)</f>
        <v>8888890</v>
      </c>
      <c r="G12" s="19" t="str">
        <f>VLOOKUP($B12,'VLookup Small Data'!$B:$H,6,0)</f>
        <v>West</v>
      </c>
      <c r="H12" s="19" t="str">
        <f>VLOOKUP($B12,'VLookup Small Data'!$B:$H,7,0)</f>
        <v>No</v>
      </c>
    </row>
    <row r="13" spans="2:8" x14ac:dyDescent="0.25">
      <c r="B13" s="4" t="s">
        <v>43</v>
      </c>
      <c r="C13" s="19" t="str">
        <f>VLOOKUP($B13,'VLookup Small Data'!$B:$H,2,0)</f>
        <v>Ashton</v>
      </c>
      <c r="D13" s="19" t="str">
        <f>VLOOKUP($B13,'VLookup Small Data'!$B:$H,3,0)</f>
        <v>B+</v>
      </c>
      <c r="E13" s="19" t="str">
        <f>VLOOKUP($B13,'VLookup Small Data'!$B:$H,4,0)</f>
        <v>Team Member</v>
      </c>
      <c r="F13" s="19">
        <f>VLOOKUP($B13,'VLookup Small Data'!$B:$H,5,0)</f>
        <v>8888891</v>
      </c>
      <c r="G13" s="19" t="str">
        <f>VLOOKUP($B13,'VLookup Small Data'!$B:$H,6,0)</f>
        <v>North</v>
      </c>
      <c r="H13" s="19" t="str">
        <f>VLOOKUP($B13,'VLookup Small Data'!$B:$H,7,0)</f>
        <v>Yes</v>
      </c>
    </row>
    <row r="14" spans="2:8" x14ac:dyDescent="0.25">
      <c r="B14" s="4" t="s">
        <v>44</v>
      </c>
      <c r="C14" s="19" t="str">
        <f>VLOOKUP($B14,'VLookup Small Data'!$B:$H,2,0)</f>
        <v>Cameron</v>
      </c>
      <c r="D14" s="19" t="str">
        <f>VLOOKUP($B14,'VLookup Small Data'!$B:$H,3,0)</f>
        <v>B-</v>
      </c>
      <c r="E14" s="19" t="str">
        <f>VLOOKUP($B14,'VLookup Small Data'!$B:$H,4,0)</f>
        <v>Team Member</v>
      </c>
      <c r="F14" s="19">
        <f>VLOOKUP($B14,'VLookup Small Data'!$B:$H,5,0)</f>
        <v>8888892</v>
      </c>
      <c r="G14" s="19" t="str">
        <f>VLOOKUP($B14,'VLookup Small Data'!$B:$H,6,0)</f>
        <v>South</v>
      </c>
      <c r="H14" s="19" t="str">
        <f>VLOOKUP($B14,'VLookup Small Data'!$B:$H,7,0)</f>
        <v>Yes</v>
      </c>
    </row>
    <row r="15" spans="2:8" x14ac:dyDescent="0.25">
      <c r="B15" s="4" t="s">
        <v>45</v>
      </c>
      <c r="C15" s="19" t="str">
        <f>VLOOKUP($B15,'VLookup Small Data'!$B:$H,2,0)</f>
        <v>Colby</v>
      </c>
      <c r="D15" s="19" t="str">
        <f>VLOOKUP($B15,'VLookup Small Data'!$B:$H,3,0)</f>
        <v>B+</v>
      </c>
      <c r="E15" s="19" t="str">
        <f>VLOOKUP($B15,'VLookup Small Data'!$B:$H,4,0)</f>
        <v>Team Member</v>
      </c>
      <c r="F15" s="19">
        <f>VLOOKUP($B15,'VLookup Small Data'!$B:$H,5,0)</f>
        <v>8888893</v>
      </c>
      <c r="G15" s="19" t="str">
        <f>VLOOKUP($B15,'VLookup Small Data'!$B:$H,6,0)</f>
        <v>East</v>
      </c>
      <c r="H15" s="19" t="str">
        <f>VLOOKUP($B15,'VLookup Small Data'!$B:$H,7,0)</f>
        <v>Yes</v>
      </c>
    </row>
    <row r="16" spans="2:8" x14ac:dyDescent="0.25">
      <c r="B16" s="4" t="s">
        <v>46</v>
      </c>
      <c r="C16" s="19" t="str">
        <f>VLOOKUP($B16,'VLookup Small Data'!$B:$H,2,0)</f>
        <v>Cole</v>
      </c>
      <c r="D16" s="19" t="str">
        <f>VLOOKUP($B16,'VLookup Small Data'!$B:$H,3,0)</f>
        <v>O-</v>
      </c>
      <c r="E16" s="19" t="str">
        <f>VLOOKUP($B16,'VLookup Small Data'!$B:$H,4,0)</f>
        <v>Team Member</v>
      </c>
      <c r="F16" s="19">
        <f>VLOOKUP($B16,'VLookup Small Data'!$B:$H,5,0)</f>
        <v>8888894</v>
      </c>
      <c r="G16" s="19" t="str">
        <f>VLOOKUP($B16,'VLookup Small Data'!$B:$H,6,0)</f>
        <v>West</v>
      </c>
      <c r="H16" s="19" t="str">
        <f>VLOOKUP($B16,'VLookup Small Data'!$B:$H,7,0)</f>
        <v>Yes</v>
      </c>
    </row>
    <row r="17" spans="2:8" x14ac:dyDescent="0.25">
      <c r="B17" s="4" t="s">
        <v>47</v>
      </c>
      <c r="C17" s="19" t="str">
        <f>VLOOKUP($B17,'VLookup Small Data'!$B:$H,2,0)</f>
        <v>Drew</v>
      </c>
      <c r="D17" s="19" t="str">
        <f>VLOOKUP($B17,'VLookup Small Data'!$B:$H,3,0)</f>
        <v>O+</v>
      </c>
      <c r="E17" s="19" t="str">
        <f>VLOOKUP($B17,'VLookup Small Data'!$B:$H,4,0)</f>
        <v>Team Member</v>
      </c>
      <c r="F17" s="19">
        <f>VLOOKUP($B17,'VLookup Small Data'!$B:$H,5,0)</f>
        <v>8888895</v>
      </c>
      <c r="G17" s="19" t="str">
        <f>VLOOKUP($B17,'VLookup Small Data'!$B:$H,6,0)</f>
        <v>East</v>
      </c>
      <c r="H17" s="19" t="str">
        <f>VLOOKUP($B17,'VLookup Small Data'!$B:$H,7,0)</f>
        <v>Yes</v>
      </c>
    </row>
    <row r="18" spans="2:8" x14ac:dyDescent="0.25">
      <c r="B18" s="4" t="s">
        <v>56</v>
      </c>
      <c r="C18" s="19" t="str">
        <f>VLOOKUP($B18,'VLookup Small Data'!$B:$H,2,0)</f>
        <v>Jean</v>
      </c>
      <c r="D18" s="19" t="str">
        <f>VLOOKUP($B18,'VLookup Small Data'!$B:$H,3,0)</f>
        <v>AB-</v>
      </c>
      <c r="E18" s="19" t="str">
        <f>VLOOKUP($B18,'VLookup Small Data'!$B:$H,4,0)</f>
        <v>Team Member</v>
      </c>
      <c r="F18" s="19">
        <f>VLOOKUP($B18,'VLookup Small Data'!$B:$H,5,0)</f>
        <v>8888904</v>
      </c>
      <c r="G18" s="19" t="str">
        <f>VLOOKUP($B18,'VLookup Small Data'!$B:$H,6,0)</f>
        <v>East</v>
      </c>
      <c r="H18" s="19" t="str">
        <f>VLOOKUP($B18,'VLookup Small Data'!$B:$H,7,0)</f>
        <v>Yes</v>
      </c>
    </row>
    <row r="19" spans="2:8" x14ac:dyDescent="0.25">
      <c r="B19" s="4" t="s">
        <v>57</v>
      </c>
      <c r="C19" s="19" t="str">
        <f>VLOOKUP($B19,'VLookup Small Data'!$B:$H,2,0)</f>
        <v>Mason</v>
      </c>
      <c r="D19" s="19" t="str">
        <f>VLOOKUP($B19,'VLookup Small Data'!$B:$H,3,0)</f>
        <v>A+</v>
      </c>
      <c r="E19" s="19" t="str">
        <f>VLOOKUP($B19,'VLookup Small Data'!$B:$H,4,0)</f>
        <v>Team Member</v>
      </c>
      <c r="F19" s="19">
        <f>VLOOKUP($B19,'VLookup Small Data'!$B:$H,5,0)</f>
        <v>8888905</v>
      </c>
      <c r="G19" s="19" t="str">
        <f>VLOOKUP($B19,'VLookup Small Data'!$B:$H,6,0)</f>
        <v>West</v>
      </c>
      <c r="H19" s="19" t="str">
        <f>VLOOKUP($B19,'VLookup Small Data'!$B:$H,7,0)</f>
        <v>Yes</v>
      </c>
    </row>
    <row r="20" spans="2:8" x14ac:dyDescent="0.25">
      <c r="B20" s="4" t="s">
        <v>58</v>
      </c>
      <c r="C20" s="19" t="str">
        <f>VLOOKUP($B20,'VLookup Small Data'!$B:$H,2,0)</f>
        <v>Preston</v>
      </c>
      <c r="D20" s="19" t="str">
        <f>VLOOKUP($B20,'VLookup Small Data'!$B:$H,3,0)</f>
        <v>O+</v>
      </c>
      <c r="E20" s="19" t="str">
        <f>VLOOKUP($B20,'VLookup Small Data'!$B:$H,4,0)</f>
        <v>Team Member</v>
      </c>
      <c r="F20" s="19">
        <f>VLOOKUP($B20,'VLookup Small Data'!$B:$H,5,0)</f>
        <v>8888906</v>
      </c>
      <c r="G20" s="19" t="str">
        <f>VLOOKUP($B20,'VLookup Small Data'!$B:$H,6,0)</f>
        <v>East</v>
      </c>
      <c r="H20" s="19" t="str">
        <f>VLOOKUP($B20,'VLookup Small Data'!$B:$H,7,0)</f>
        <v>Yes</v>
      </c>
    </row>
    <row r="21" spans="2:8" x14ac:dyDescent="0.25">
      <c r="B21" s="4" t="s">
        <v>59</v>
      </c>
      <c r="C21" s="19" t="str">
        <f>VLOOKUP($B21,'VLookup Small Data'!$B:$H,2,0)</f>
        <v>Phineas</v>
      </c>
      <c r="D21" s="19" t="str">
        <f>VLOOKUP($B21,'VLookup Small Data'!$B:$H,3,0)</f>
        <v>B+</v>
      </c>
      <c r="E21" s="19" t="str">
        <f>VLOOKUP($B21,'VLookup Small Data'!$B:$H,4,0)</f>
        <v>Team Member</v>
      </c>
      <c r="F21" s="19">
        <f>VLOOKUP($B21,'VLookup Small Data'!$B:$H,5,0)</f>
        <v>8888907</v>
      </c>
      <c r="G21" s="19" t="str">
        <f>VLOOKUP($B21,'VLookup Small Data'!$B:$H,6,0)</f>
        <v>West</v>
      </c>
      <c r="H21" s="19" t="str">
        <f>VLOOKUP($B21,'VLookup Small Data'!$B:$H,7,0)</f>
        <v>Yes</v>
      </c>
    </row>
    <row r="22" spans="2:8" x14ac:dyDescent="0.25">
      <c r="B22" s="4" t="s">
        <v>60</v>
      </c>
      <c r="C22" s="19" t="str">
        <f>VLOOKUP($B22,'VLookup Small Data'!$B:$H,2,0)</f>
        <v>Travis</v>
      </c>
      <c r="D22" s="19" t="str">
        <f>VLOOKUP($B22,'VLookup Small Data'!$B:$H,3,0)</f>
        <v>B-</v>
      </c>
      <c r="E22" s="19" t="str">
        <f>VLOOKUP($B22,'VLookup Small Data'!$B:$H,4,0)</f>
        <v>Team Member</v>
      </c>
      <c r="F22" s="19">
        <f>VLOOKUP($B22,'VLookup Small Data'!$B:$H,5,0)</f>
        <v>8888908</v>
      </c>
      <c r="G22" s="19" t="str">
        <f>VLOOKUP($B22,'VLookup Small Data'!$B:$H,6,0)</f>
        <v>North</v>
      </c>
      <c r="H22" s="19" t="str">
        <f>VLOOKUP($B22,'VLookup Small Data'!$B:$H,7,0)</f>
        <v>Yes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F4AC4-86F4-AB4E-AC7F-17182B74D3E0}">
  <dimension ref="B1:Q111"/>
  <sheetViews>
    <sheetView showGridLines="0" topLeftCell="H1" zoomScaleNormal="100" workbookViewId="0">
      <selection activeCell="R3" sqref="R2:R3"/>
    </sheetView>
  </sheetViews>
  <sheetFormatPr defaultColWidth="10.875" defaultRowHeight="15.75" x14ac:dyDescent="0.25"/>
  <cols>
    <col min="1" max="1" width="2.625" style="2" customWidth="1"/>
    <col min="2" max="2" width="14.5" style="2" bestFit="1" customWidth="1"/>
    <col min="3" max="3" width="19.5" style="2" bestFit="1" customWidth="1"/>
    <col min="4" max="6" width="19.5" style="2" customWidth="1"/>
    <col min="7" max="7" width="13.125" style="2" customWidth="1"/>
    <col min="8" max="8" width="14.5" style="2" customWidth="1"/>
    <col min="9" max="9" width="15.5" style="2" customWidth="1"/>
    <col min="10" max="10" width="13.375" style="2" customWidth="1"/>
    <col min="11" max="11" width="8.875" style="2" customWidth="1"/>
    <col min="12" max="12" width="14.875" style="9" customWidth="1"/>
    <col min="13" max="13" width="15.375" style="9" customWidth="1"/>
    <col min="14" max="14" width="22.125" style="2" bestFit="1" customWidth="1"/>
    <col min="15" max="15" width="19" style="2" bestFit="1" customWidth="1"/>
    <col min="16" max="16" width="29" style="2" bestFit="1" customWidth="1"/>
    <col min="17" max="17" width="22.5" style="2" bestFit="1" customWidth="1"/>
    <col min="18" max="16384" width="10.875" style="2"/>
  </cols>
  <sheetData>
    <row r="1" spans="2:17" ht="57.75" customHeight="1" x14ac:dyDescent="0.25">
      <c r="B1" s="6">
        <v>1</v>
      </c>
      <c r="C1" s="6">
        <v>2</v>
      </c>
      <c r="D1" s="6">
        <v>3</v>
      </c>
      <c r="E1" s="6">
        <v>4</v>
      </c>
      <c r="F1" s="6">
        <v>5</v>
      </c>
      <c r="G1" s="6">
        <v>6</v>
      </c>
      <c r="H1" s="6">
        <v>7</v>
      </c>
      <c r="I1" s="6">
        <v>8</v>
      </c>
      <c r="J1" s="6">
        <v>9</v>
      </c>
      <c r="K1" s="6">
        <v>10</v>
      </c>
      <c r="L1" s="6">
        <v>11</v>
      </c>
      <c r="M1" s="6">
        <v>12</v>
      </c>
      <c r="N1" s="6">
        <v>13</v>
      </c>
      <c r="O1" s="6">
        <v>14</v>
      </c>
      <c r="P1" s="6">
        <v>15</v>
      </c>
      <c r="Q1" s="6">
        <v>16</v>
      </c>
    </row>
    <row r="2" spans="2:17" s="1" customFormat="1" ht="36" customHeight="1" x14ac:dyDescent="0.25">
      <c r="B2" s="7" t="s">
        <v>40</v>
      </c>
      <c r="C2" s="7" t="s">
        <v>39</v>
      </c>
      <c r="D2" s="7" t="s">
        <v>434</v>
      </c>
      <c r="E2" s="7" t="s">
        <v>435</v>
      </c>
      <c r="F2" s="7" t="s">
        <v>436</v>
      </c>
      <c r="G2" s="7" t="s">
        <v>0</v>
      </c>
      <c r="H2" s="7" t="s">
        <v>1</v>
      </c>
      <c r="I2" s="7" t="s">
        <v>2</v>
      </c>
      <c r="J2" s="7" t="s">
        <v>3</v>
      </c>
      <c r="K2" s="7" t="s">
        <v>4</v>
      </c>
      <c r="L2" s="7" t="s">
        <v>5</v>
      </c>
      <c r="M2" s="7" t="s">
        <v>6</v>
      </c>
      <c r="N2" s="7" t="s">
        <v>167</v>
      </c>
      <c r="O2" s="7" t="s">
        <v>236</v>
      </c>
      <c r="P2" s="7" t="s">
        <v>237</v>
      </c>
      <c r="Q2" s="7" t="s">
        <v>431</v>
      </c>
    </row>
    <row r="3" spans="2:17" x14ac:dyDescent="0.25">
      <c r="B3" s="3" t="s">
        <v>41</v>
      </c>
      <c r="C3" s="3" t="s">
        <v>8</v>
      </c>
      <c r="D3" s="3" t="s">
        <v>439</v>
      </c>
      <c r="E3" s="3" t="s">
        <v>437</v>
      </c>
      <c r="F3" s="4">
        <v>8888889</v>
      </c>
      <c r="G3" s="3" t="s">
        <v>7</v>
      </c>
      <c r="H3" s="4">
        <v>321</v>
      </c>
      <c r="I3" s="5">
        <v>45292</v>
      </c>
      <c r="J3" s="3" t="s">
        <v>9</v>
      </c>
      <c r="K3" s="4">
        <v>89</v>
      </c>
      <c r="L3" s="10">
        <v>57083.75</v>
      </c>
      <c r="M3" s="11">
        <v>12348</v>
      </c>
      <c r="N3" s="10">
        <f>L3-M3</f>
        <v>44735.75</v>
      </c>
      <c r="O3" s="3" t="str">
        <f>IF(L3&gt;M3,"Yes","No")</f>
        <v>Yes</v>
      </c>
      <c r="P3" s="3" t="s">
        <v>238</v>
      </c>
      <c r="Q3" s="3" t="s">
        <v>344</v>
      </c>
    </row>
    <row r="4" spans="2:17" x14ac:dyDescent="0.25">
      <c r="B4" s="3" t="s">
        <v>42</v>
      </c>
      <c r="C4" s="3" t="s">
        <v>11</v>
      </c>
      <c r="D4" s="3" t="s">
        <v>440</v>
      </c>
      <c r="E4" s="3" t="s">
        <v>438</v>
      </c>
      <c r="F4" s="4">
        <v>8888890</v>
      </c>
      <c r="G4" s="3" t="s">
        <v>10</v>
      </c>
      <c r="H4" s="4">
        <v>322</v>
      </c>
      <c r="I4" s="5">
        <v>45293</v>
      </c>
      <c r="J4" s="3" t="s">
        <v>12</v>
      </c>
      <c r="K4" s="4">
        <v>90</v>
      </c>
      <c r="L4" s="10">
        <v>98637.5</v>
      </c>
      <c r="M4" s="11">
        <v>145670</v>
      </c>
      <c r="N4" s="10">
        <f t="shared" ref="N4:N67" si="0">L4-M4</f>
        <v>-47032.5</v>
      </c>
      <c r="O4" s="3" t="str">
        <f t="shared" ref="O4:O67" si="1">IF(L4&gt;M4,"Yes","No")</f>
        <v>No</v>
      </c>
      <c r="P4" s="3" t="s">
        <v>239</v>
      </c>
      <c r="Q4" s="3" t="s">
        <v>345</v>
      </c>
    </row>
    <row r="5" spans="2:17" x14ac:dyDescent="0.25">
      <c r="B5" s="3" t="s">
        <v>43</v>
      </c>
      <c r="C5" s="3" t="s">
        <v>14</v>
      </c>
      <c r="D5" s="3" t="s">
        <v>441</v>
      </c>
      <c r="E5" s="3" t="s">
        <v>438</v>
      </c>
      <c r="F5" s="4">
        <v>8888891</v>
      </c>
      <c r="G5" s="3" t="s">
        <v>13</v>
      </c>
      <c r="H5" s="4">
        <v>323</v>
      </c>
      <c r="I5" s="5">
        <v>45294</v>
      </c>
      <c r="J5" s="3" t="s">
        <v>15</v>
      </c>
      <c r="K5" s="4">
        <v>91</v>
      </c>
      <c r="L5" s="10">
        <v>132391.25</v>
      </c>
      <c r="M5" s="11">
        <v>78910</v>
      </c>
      <c r="N5" s="10">
        <f t="shared" si="0"/>
        <v>53481.25</v>
      </c>
      <c r="O5" s="3" t="str">
        <f t="shared" si="1"/>
        <v>Yes</v>
      </c>
      <c r="P5" s="3" t="s">
        <v>240</v>
      </c>
      <c r="Q5" s="3" t="s">
        <v>346</v>
      </c>
    </row>
    <row r="6" spans="2:17" x14ac:dyDescent="0.25">
      <c r="B6" s="3" t="s">
        <v>44</v>
      </c>
      <c r="C6" s="3" t="s">
        <v>17</v>
      </c>
      <c r="D6" s="3" t="s">
        <v>442</v>
      </c>
      <c r="E6" s="3" t="s">
        <v>438</v>
      </c>
      <c r="F6" s="4">
        <v>8888892</v>
      </c>
      <c r="G6" s="3" t="s">
        <v>16</v>
      </c>
      <c r="H6" s="4">
        <v>324</v>
      </c>
      <c r="I6" s="5">
        <v>45295</v>
      </c>
      <c r="J6" s="3" t="s">
        <v>18</v>
      </c>
      <c r="K6" s="4">
        <v>92</v>
      </c>
      <c r="L6" s="10">
        <v>180938.75</v>
      </c>
      <c r="M6" s="11">
        <v>105913</v>
      </c>
      <c r="N6" s="10">
        <f t="shared" si="0"/>
        <v>75025.75</v>
      </c>
      <c r="O6" s="3" t="str">
        <f t="shared" si="1"/>
        <v>Yes</v>
      </c>
      <c r="P6" s="3" t="s">
        <v>241</v>
      </c>
      <c r="Q6" s="3" t="s">
        <v>347</v>
      </c>
    </row>
    <row r="7" spans="2:17" x14ac:dyDescent="0.25">
      <c r="B7" s="3" t="s">
        <v>45</v>
      </c>
      <c r="C7" s="3" t="s">
        <v>19</v>
      </c>
      <c r="D7" s="3" t="s">
        <v>441</v>
      </c>
      <c r="E7" s="3" t="s">
        <v>438</v>
      </c>
      <c r="F7" s="4">
        <v>8888893</v>
      </c>
      <c r="G7" s="3" t="s">
        <v>7</v>
      </c>
      <c r="H7" s="4">
        <v>325</v>
      </c>
      <c r="I7" s="5">
        <v>45296</v>
      </c>
      <c r="J7" s="3" t="s">
        <v>20</v>
      </c>
      <c r="K7" s="4">
        <v>93</v>
      </c>
      <c r="L7" s="10">
        <v>229486.25</v>
      </c>
      <c r="M7" s="11">
        <v>144751</v>
      </c>
      <c r="N7" s="10">
        <f t="shared" si="0"/>
        <v>84735.25</v>
      </c>
      <c r="O7" s="3" t="str">
        <f t="shared" si="1"/>
        <v>Yes</v>
      </c>
      <c r="P7" s="3" t="s">
        <v>242</v>
      </c>
      <c r="Q7" s="3" t="s">
        <v>348</v>
      </c>
    </row>
    <row r="8" spans="2:17" x14ac:dyDescent="0.25">
      <c r="B8" s="3" t="s">
        <v>46</v>
      </c>
      <c r="C8" s="3" t="s">
        <v>21</v>
      </c>
      <c r="D8" s="3" t="s">
        <v>443</v>
      </c>
      <c r="E8" s="3" t="s">
        <v>438</v>
      </c>
      <c r="F8" s="4">
        <v>8888894</v>
      </c>
      <c r="G8" s="3" t="s">
        <v>10</v>
      </c>
      <c r="H8" s="4">
        <v>326</v>
      </c>
      <c r="I8" s="5">
        <v>45297</v>
      </c>
      <c r="J8" s="3" t="s">
        <v>22</v>
      </c>
      <c r="K8" s="4">
        <v>94</v>
      </c>
      <c r="L8" s="10">
        <v>278033.75</v>
      </c>
      <c r="M8" s="11">
        <v>183589</v>
      </c>
      <c r="N8" s="10">
        <f t="shared" si="0"/>
        <v>94444.75</v>
      </c>
      <c r="O8" s="3" t="str">
        <f t="shared" si="1"/>
        <v>Yes</v>
      </c>
      <c r="P8" s="3" t="s">
        <v>429</v>
      </c>
      <c r="Q8" s="3" t="s">
        <v>349</v>
      </c>
    </row>
    <row r="9" spans="2:17" x14ac:dyDescent="0.25">
      <c r="B9" s="3" t="s">
        <v>47</v>
      </c>
      <c r="C9" s="3" t="s">
        <v>23</v>
      </c>
      <c r="D9" s="3" t="s">
        <v>440</v>
      </c>
      <c r="E9" s="3" t="s">
        <v>438</v>
      </c>
      <c r="F9" s="4">
        <v>8888895</v>
      </c>
      <c r="G9" s="3" t="s">
        <v>7</v>
      </c>
      <c r="H9" s="4">
        <v>327</v>
      </c>
      <c r="I9" s="5">
        <v>45298</v>
      </c>
      <c r="J9" s="3" t="s">
        <v>9</v>
      </c>
      <c r="K9" s="4">
        <v>95</v>
      </c>
      <c r="L9" s="10">
        <v>326581.25</v>
      </c>
      <c r="M9" s="11">
        <v>222427</v>
      </c>
      <c r="N9" s="10">
        <f t="shared" si="0"/>
        <v>104154.25</v>
      </c>
      <c r="O9" s="3" t="str">
        <f t="shared" si="1"/>
        <v>Yes</v>
      </c>
      <c r="P9" s="3" t="s">
        <v>243</v>
      </c>
      <c r="Q9" s="3" t="s">
        <v>350</v>
      </c>
    </row>
    <row r="10" spans="2:17" x14ac:dyDescent="0.25">
      <c r="B10" s="3" t="s">
        <v>48</v>
      </c>
      <c r="C10" s="3" t="s">
        <v>24</v>
      </c>
      <c r="D10" s="3" t="s">
        <v>444</v>
      </c>
      <c r="E10" s="3" t="s">
        <v>438</v>
      </c>
      <c r="F10" s="4">
        <v>8888896</v>
      </c>
      <c r="G10" s="3" t="s">
        <v>10</v>
      </c>
      <c r="H10" s="4">
        <v>328</v>
      </c>
      <c r="I10" s="5">
        <v>45299</v>
      </c>
      <c r="J10" s="3" t="s">
        <v>15</v>
      </c>
      <c r="K10" s="4">
        <v>96</v>
      </c>
      <c r="L10" s="10">
        <v>375128.75</v>
      </c>
      <c r="M10" s="11">
        <v>261265</v>
      </c>
      <c r="N10" s="10">
        <f t="shared" si="0"/>
        <v>113863.75</v>
      </c>
      <c r="O10" s="3" t="str">
        <f t="shared" si="1"/>
        <v>Yes</v>
      </c>
      <c r="P10" s="3" t="s">
        <v>244</v>
      </c>
      <c r="Q10" s="3" t="s">
        <v>351</v>
      </c>
    </row>
    <row r="11" spans="2:17" x14ac:dyDescent="0.25">
      <c r="B11" s="3" t="s">
        <v>49</v>
      </c>
      <c r="C11" s="3" t="s">
        <v>25</v>
      </c>
      <c r="D11" s="3" t="s">
        <v>439</v>
      </c>
      <c r="E11" s="3" t="s">
        <v>438</v>
      </c>
      <c r="F11" s="4">
        <v>8888897</v>
      </c>
      <c r="G11" s="3" t="s">
        <v>13</v>
      </c>
      <c r="H11" s="4">
        <v>329</v>
      </c>
      <c r="I11" s="5">
        <v>45300</v>
      </c>
      <c r="J11" s="3" t="s">
        <v>18</v>
      </c>
      <c r="K11" s="4">
        <v>97</v>
      </c>
      <c r="L11" s="10">
        <v>423676.25</v>
      </c>
      <c r="M11" s="11">
        <v>300103</v>
      </c>
      <c r="N11" s="10">
        <f t="shared" si="0"/>
        <v>123573.25</v>
      </c>
      <c r="O11" s="3" t="str">
        <f t="shared" si="1"/>
        <v>Yes</v>
      </c>
      <c r="P11" s="3" t="s">
        <v>245</v>
      </c>
      <c r="Q11" s="3" t="s">
        <v>352</v>
      </c>
    </row>
    <row r="12" spans="2:17" x14ac:dyDescent="0.25">
      <c r="B12" s="3" t="s">
        <v>50</v>
      </c>
      <c r="C12" s="3" t="s">
        <v>26</v>
      </c>
      <c r="D12" s="3" t="s">
        <v>440</v>
      </c>
      <c r="E12" s="3" t="s">
        <v>438</v>
      </c>
      <c r="F12" s="4">
        <v>8888898</v>
      </c>
      <c r="G12" s="3" t="s">
        <v>16</v>
      </c>
      <c r="H12" s="4">
        <v>330</v>
      </c>
      <c r="I12" s="5">
        <v>45301</v>
      </c>
      <c r="J12" s="3" t="s">
        <v>20</v>
      </c>
      <c r="K12" s="4">
        <v>98</v>
      </c>
      <c r="L12" s="10">
        <v>472223.75</v>
      </c>
      <c r="M12" s="11">
        <v>338941</v>
      </c>
      <c r="N12" s="10">
        <f t="shared" si="0"/>
        <v>133282.75</v>
      </c>
      <c r="O12" s="3" t="str">
        <f t="shared" si="1"/>
        <v>Yes</v>
      </c>
      <c r="P12" s="3" t="s">
        <v>246</v>
      </c>
      <c r="Q12" s="3" t="s">
        <v>432</v>
      </c>
    </row>
    <row r="13" spans="2:17" x14ac:dyDescent="0.25">
      <c r="B13" s="3" t="s">
        <v>51</v>
      </c>
      <c r="C13" s="3" t="s">
        <v>27</v>
      </c>
      <c r="D13" s="3" t="s">
        <v>441</v>
      </c>
      <c r="E13" s="3" t="s">
        <v>438</v>
      </c>
      <c r="F13" s="4">
        <v>8888899</v>
      </c>
      <c r="G13" s="3" t="s">
        <v>7</v>
      </c>
      <c r="H13" s="4">
        <v>331</v>
      </c>
      <c r="I13" s="5">
        <v>45302</v>
      </c>
      <c r="J13" s="3" t="s">
        <v>22</v>
      </c>
      <c r="K13" s="4">
        <v>99</v>
      </c>
      <c r="L13" s="10">
        <v>520771.25</v>
      </c>
      <c r="M13" s="11">
        <v>377779</v>
      </c>
      <c r="N13" s="10">
        <f t="shared" si="0"/>
        <v>142992.25</v>
      </c>
      <c r="O13" s="3" t="str">
        <f t="shared" si="1"/>
        <v>Yes</v>
      </c>
      <c r="P13" s="3" t="s">
        <v>247</v>
      </c>
      <c r="Q13" s="3" t="s">
        <v>353</v>
      </c>
    </row>
    <row r="14" spans="2:17" x14ac:dyDescent="0.25">
      <c r="B14" s="3" t="s">
        <v>52</v>
      </c>
      <c r="C14" s="3" t="s">
        <v>28</v>
      </c>
      <c r="D14" s="3" t="s">
        <v>442</v>
      </c>
      <c r="E14" s="3" t="s">
        <v>438</v>
      </c>
      <c r="F14" s="4">
        <v>8888900</v>
      </c>
      <c r="G14" s="3" t="s">
        <v>7</v>
      </c>
      <c r="H14" s="4">
        <v>332</v>
      </c>
      <c r="I14" s="5">
        <v>45303</v>
      </c>
      <c r="J14" s="3" t="s">
        <v>9</v>
      </c>
      <c r="K14" s="4">
        <v>100</v>
      </c>
      <c r="L14" s="10">
        <v>56931</v>
      </c>
      <c r="M14" s="11">
        <v>416617</v>
      </c>
      <c r="N14" s="10">
        <f t="shared" si="0"/>
        <v>-359686</v>
      </c>
      <c r="O14" s="3" t="str">
        <f t="shared" si="1"/>
        <v>No</v>
      </c>
      <c r="P14" s="3" t="s">
        <v>248</v>
      </c>
      <c r="Q14" s="3" t="s">
        <v>354</v>
      </c>
    </row>
    <row r="15" spans="2:17" x14ac:dyDescent="0.25">
      <c r="B15" s="3" t="s">
        <v>53</v>
      </c>
      <c r="C15" s="3" t="s">
        <v>29</v>
      </c>
      <c r="D15" s="3" t="s">
        <v>441</v>
      </c>
      <c r="E15" s="3" t="s">
        <v>438</v>
      </c>
      <c r="F15" s="4">
        <v>8888901</v>
      </c>
      <c r="G15" s="3" t="s">
        <v>10</v>
      </c>
      <c r="H15" s="4">
        <v>333</v>
      </c>
      <c r="I15" s="5">
        <v>45304</v>
      </c>
      <c r="J15" s="3" t="s">
        <v>9</v>
      </c>
      <c r="K15" s="4">
        <v>101</v>
      </c>
      <c r="L15" s="10">
        <v>617866.25</v>
      </c>
      <c r="M15" s="11">
        <v>455455</v>
      </c>
      <c r="N15" s="10">
        <f t="shared" si="0"/>
        <v>162411.25</v>
      </c>
      <c r="O15" s="3" t="str">
        <f t="shared" si="1"/>
        <v>Yes</v>
      </c>
      <c r="P15" s="3" t="s">
        <v>249</v>
      </c>
      <c r="Q15" s="3" t="s">
        <v>355</v>
      </c>
    </row>
    <row r="16" spans="2:17" x14ac:dyDescent="0.25">
      <c r="B16" s="3" t="s">
        <v>54</v>
      </c>
      <c r="C16" s="3" t="s">
        <v>28</v>
      </c>
      <c r="D16" s="3" t="s">
        <v>443</v>
      </c>
      <c r="E16" s="3" t="s">
        <v>438</v>
      </c>
      <c r="F16" s="4">
        <v>8888902</v>
      </c>
      <c r="G16" s="3" t="s">
        <v>13</v>
      </c>
      <c r="H16" s="4">
        <v>334</v>
      </c>
      <c r="I16" s="5">
        <v>45305</v>
      </c>
      <c r="J16" s="3" t="s">
        <v>12</v>
      </c>
      <c r="K16" s="4">
        <v>102</v>
      </c>
      <c r="L16" s="10">
        <v>666413.75</v>
      </c>
      <c r="M16" s="11">
        <v>494293</v>
      </c>
      <c r="N16" s="10">
        <f t="shared" si="0"/>
        <v>172120.75</v>
      </c>
      <c r="O16" s="3" t="str">
        <f t="shared" si="1"/>
        <v>Yes</v>
      </c>
      <c r="P16" s="3" t="s">
        <v>250</v>
      </c>
      <c r="Q16" s="3" t="s">
        <v>356</v>
      </c>
    </row>
    <row r="17" spans="2:17" x14ac:dyDescent="0.25">
      <c r="B17" s="3" t="s">
        <v>55</v>
      </c>
      <c r="C17" s="3" t="s">
        <v>30</v>
      </c>
      <c r="D17" s="3" t="s">
        <v>440</v>
      </c>
      <c r="E17" s="3" t="s">
        <v>438</v>
      </c>
      <c r="F17" s="4">
        <v>8888903</v>
      </c>
      <c r="G17" s="3" t="s">
        <v>16</v>
      </c>
      <c r="H17" s="4">
        <v>335</v>
      </c>
      <c r="I17" s="5">
        <v>45306</v>
      </c>
      <c r="J17" s="3" t="s">
        <v>15</v>
      </c>
      <c r="K17" s="4">
        <v>103</v>
      </c>
      <c r="L17" s="10">
        <v>714961.25</v>
      </c>
      <c r="M17" s="11">
        <v>533131</v>
      </c>
      <c r="N17" s="10">
        <f t="shared" si="0"/>
        <v>181830.25</v>
      </c>
      <c r="O17" s="3" t="str">
        <f t="shared" si="1"/>
        <v>Yes</v>
      </c>
      <c r="P17" s="3" t="s">
        <v>251</v>
      </c>
      <c r="Q17" s="3" t="s">
        <v>357</v>
      </c>
    </row>
    <row r="18" spans="2:17" x14ac:dyDescent="0.25">
      <c r="B18" s="3" t="s">
        <v>56</v>
      </c>
      <c r="C18" s="3" t="s">
        <v>31</v>
      </c>
      <c r="D18" s="3" t="s">
        <v>444</v>
      </c>
      <c r="E18" s="3" t="s">
        <v>438</v>
      </c>
      <c r="F18" s="4">
        <v>8888904</v>
      </c>
      <c r="G18" s="3" t="s">
        <v>7</v>
      </c>
      <c r="H18" s="4">
        <v>336</v>
      </c>
      <c r="I18" s="5">
        <v>45307</v>
      </c>
      <c r="J18" s="3" t="s">
        <v>18</v>
      </c>
      <c r="K18" s="4">
        <v>104</v>
      </c>
      <c r="L18" s="10">
        <v>763508.75</v>
      </c>
      <c r="M18" s="11">
        <v>571969</v>
      </c>
      <c r="N18" s="10">
        <f t="shared" si="0"/>
        <v>191539.75</v>
      </c>
      <c r="O18" s="3" t="str">
        <f t="shared" si="1"/>
        <v>Yes</v>
      </c>
      <c r="P18" s="3" t="s">
        <v>252</v>
      </c>
      <c r="Q18" s="3" t="s">
        <v>358</v>
      </c>
    </row>
    <row r="19" spans="2:17" x14ac:dyDescent="0.25">
      <c r="B19" s="3" t="s">
        <v>57</v>
      </c>
      <c r="C19" s="3" t="s">
        <v>32</v>
      </c>
      <c r="D19" s="3" t="s">
        <v>439</v>
      </c>
      <c r="E19" s="3" t="s">
        <v>438</v>
      </c>
      <c r="F19" s="4">
        <v>8888905</v>
      </c>
      <c r="G19" s="3" t="s">
        <v>10</v>
      </c>
      <c r="H19" s="4">
        <v>337</v>
      </c>
      <c r="I19" s="5">
        <v>45308</v>
      </c>
      <c r="J19" s="3" t="s">
        <v>20</v>
      </c>
      <c r="K19" s="4">
        <v>105</v>
      </c>
      <c r="L19" s="10">
        <v>812056.25</v>
      </c>
      <c r="M19" s="11">
        <v>610807</v>
      </c>
      <c r="N19" s="10">
        <f t="shared" si="0"/>
        <v>201249.25</v>
      </c>
      <c r="O19" s="3" t="str">
        <f t="shared" si="1"/>
        <v>Yes</v>
      </c>
      <c r="P19" s="3" t="s">
        <v>253</v>
      </c>
      <c r="Q19" s="3" t="s">
        <v>359</v>
      </c>
    </row>
    <row r="20" spans="2:17" x14ac:dyDescent="0.25">
      <c r="B20" s="3" t="s">
        <v>58</v>
      </c>
      <c r="C20" s="3" t="s">
        <v>33</v>
      </c>
      <c r="D20" s="3" t="s">
        <v>440</v>
      </c>
      <c r="E20" s="3" t="s">
        <v>438</v>
      </c>
      <c r="F20" s="4">
        <v>8888906</v>
      </c>
      <c r="G20" s="3" t="s">
        <v>7</v>
      </c>
      <c r="H20" s="4">
        <v>338</v>
      </c>
      <c r="I20" s="5">
        <v>45309</v>
      </c>
      <c r="J20" s="3" t="s">
        <v>22</v>
      </c>
      <c r="K20" s="4">
        <v>106</v>
      </c>
      <c r="L20" s="10">
        <v>860603.75</v>
      </c>
      <c r="M20" s="11">
        <v>649645</v>
      </c>
      <c r="N20" s="10">
        <f t="shared" si="0"/>
        <v>210958.75</v>
      </c>
      <c r="O20" s="3" t="str">
        <f t="shared" si="1"/>
        <v>Yes</v>
      </c>
      <c r="P20" s="3" t="s">
        <v>254</v>
      </c>
      <c r="Q20" s="3" t="s">
        <v>360</v>
      </c>
    </row>
    <row r="21" spans="2:17" x14ac:dyDescent="0.25">
      <c r="B21" s="3" t="s">
        <v>59</v>
      </c>
      <c r="C21" s="3" t="s">
        <v>34</v>
      </c>
      <c r="D21" s="3" t="s">
        <v>441</v>
      </c>
      <c r="E21" s="3" t="s">
        <v>438</v>
      </c>
      <c r="F21" s="4">
        <v>8888907</v>
      </c>
      <c r="G21" s="3" t="s">
        <v>10</v>
      </c>
      <c r="H21" s="4">
        <v>339</v>
      </c>
      <c r="I21" s="5">
        <v>45310</v>
      </c>
      <c r="J21" s="3" t="s">
        <v>9</v>
      </c>
      <c r="K21" s="4">
        <v>107</v>
      </c>
      <c r="L21" s="10">
        <v>909151.25</v>
      </c>
      <c r="M21" s="11">
        <v>688483</v>
      </c>
      <c r="N21" s="10">
        <f t="shared" si="0"/>
        <v>220668.25</v>
      </c>
      <c r="O21" s="3" t="str">
        <f t="shared" si="1"/>
        <v>Yes</v>
      </c>
      <c r="P21" s="3" t="s">
        <v>255</v>
      </c>
      <c r="Q21" s="3" t="s">
        <v>361</v>
      </c>
    </row>
    <row r="22" spans="2:17" x14ac:dyDescent="0.25">
      <c r="B22" s="3" t="s">
        <v>60</v>
      </c>
      <c r="C22" s="3" t="s">
        <v>35</v>
      </c>
      <c r="D22" s="3" t="s">
        <v>442</v>
      </c>
      <c r="E22" s="3" t="s">
        <v>438</v>
      </c>
      <c r="F22" s="4">
        <v>8888908</v>
      </c>
      <c r="G22" s="3" t="s">
        <v>13</v>
      </c>
      <c r="H22" s="4">
        <v>340</v>
      </c>
      <c r="I22" s="5">
        <v>45311</v>
      </c>
      <c r="J22" s="3" t="s">
        <v>15</v>
      </c>
      <c r="K22" s="4">
        <v>108</v>
      </c>
      <c r="L22" s="10">
        <v>909157.25</v>
      </c>
      <c r="M22" s="11">
        <v>727321</v>
      </c>
      <c r="N22" s="10">
        <f t="shared" si="0"/>
        <v>181836.25</v>
      </c>
      <c r="O22" s="3" t="str">
        <f t="shared" si="1"/>
        <v>Yes</v>
      </c>
      <c r="P22" s="3" t="s">
        <v>256</v>
      </c>
      <c r="Q22" s="3" t="s">
        <v>362</v>
      </c>
    </row>
    <row r="23" spans="2:17" x14ac:dyDescent="0.25">
      <c r="B23" s="3" t="s">
        <v>61</v>
      </c>
      <c r="C23" s="3" t="s">
        <v>30</v>
      </c>
      <c r="D23" s="3" t="s">
        <v>441</v>
      </c>
      <c r="E23" s="3" t="s">
        <v>438</v>
      </c>
      <c r="F23" s="4">
        <v>8888909</v>
      </c>
      <c r="G23" s="3" t="s">
        <v>16</v>
      </c>
      <c r="H23" s="4">
        <v>341</v>
      </c>
      <c r="I23" s="5">
        <v>45312</v>
      </c>
      <c r="J23" s="3" t="s">
        <v>9</v>
      </c>
      <c r="K23" s="4">
        <v>109</v>
      </c>
      <c r="L23" s="10">
        <v>520771.25</v>
      </c>
      <c r="M23" s="11">
        <v>144751</v>
      </c>
      <c r="N23" s="10">
        <f t="shared" si="0"/>
        <v>376020.25</v>
      </c>
      <c r="O23" s="3" t="str">
        <f t="shared" si="1"/>
        <v>Yes</v>
      </c>
      <c r="P23" s="3" t="s">
        <v>257</v>
      </c>
      <c r="Q23" s="3" t="s">
        <v>363</v>
      </c>
    </row>
    <row r="24" spans="2:17" x14ac:dyDescent="0.25">
      <c r="B24" s="3" t="s">
        <v>62</v>
      </c>
      <c r="C24" s="3" t="s">
        <v>36</v>
      </c>
      <c r="D24" s="3" t="s">
        <v>443</v>
      </c>
      <c r="E24" s="3" t="s">
        <v>438</v>
      </c>
      <c r="F24" s="4">
        <v>8888910</v>
      </c>
      <c r="G24" s="3" t="s">
        <v>7</v>
      </c>
      <c r="H24" s="4">
        <v>342</v>
      </c>
      <c r="I24" s="5">
        <v>45313</v>
      </c>
      <c r="J24" s="3" t="s">
        <v>12</v>
      </c>
      <c r="K24" s="4">
        <v>110</v>
      </c>
      <c r="L24" s="10">
        <v>569318.75</v>
      </c>
      <c r="M24" s="11">
        <v>183589</v>
      </c>
      <c r="N24" s="10">
        <f t="shared" si="0"/>
        <v>385729.75</v>
      </c>
      <c r="O24" s="3" t="str">
        <f t="shared" si="1"/>
        <v>Yes</v>
      </c>
      <c r="P24" s="3" t="s">
        <v>428</v>
      </c>
      <c r="Q24" s="3" t="s">
        <v>364</v>
      </c>
    </row>
    <row r="25" spans="2:17" x14ac:dyDescent="0.25">
      <c r="B25" s="3" t="s">
        <v>63</v>
      </c>
      <c r="C25" s="3" t="s">
        <v>37</v>
      </c>
      <c r="D25" s="3" t="s">
        <v>440</v>
      </c>
      <c r="E25" s="3" t="s">
        <v>438</v>
      </c>
      <c r="F25" s="4">
        <v>8888911</v>
      </c>
      <c r="G25" s="3" t="s">
        <v>10</v>
      </c>
      <c r="H25" s="4">
        <v>343</v>
      </c>
      <c r="I25" s="5">
        <v>45314</v>
      </c>
      <c r="J25" s="3" t="s">
        <v>15</v>
      </c>
      <c r="K25" s="4">
        <v>111</v>
      </c>
      <c r="L25" s="10">
        <v>278033.75</v>
      </c>
      <c r="M25" s="11">
        <v>494293</v>
      </c>
      <c r="N25" s="10">
        <f t="shared" si="0"/>
        <v>-216259.25</v>
      </c>
      <c r="O25" s="3" t="str">
        <f t="shared" si="1"/>
        <v>No</v>
      </c>
      <c r="P25" s="3" t="s">
        <v>258</v>
      </c>
      <c r="Q25" s="3" t="s">
        <v>365</v>
      </c>
    </row>
    <row r="26" spans="2:17" x14ac:dyDescent="0.25">
      <c r="B26" s="3" t="s">
        <v>64</v>
      </c>
      <c r="C26" s="3" t="s">
        <v>38</v>
      </c>
      <c r="D26" s="3" t="s">
        <v>444</v>
      </c>
      <c r="E26" s="3" t="s">
        <v>438</v>
      </c>
      <c r="F26" s="4">
        <v>8888912</v>
      </c>
      <c r="G26" s="3" t="s">
        <v>13</v>
      </c>
      <c r="H26" s="4">
        <v>344</v>
      </c>
      <c r="I26" s="5">
        <v>45315</v>
      </c>
      <c r="J26" s="3" t="s">
        <v>20</v>
      </c>
      <c r="K26" s="4">
        <v>112</v>
      </c>
      <c r="L26" s="10">
        <v>326581.25</v>
      </c>
      <c r="M26" s="11">
        <v>533131</v>
      </c>
      <c r="N26" s="10">
        <f t="shared" si="0"/>
        <v>-206549.75</v>
      </c>
      <c r="O26" s="3" t="str">
        <f t="shared" si="1"/>
        <v>No</v>
      </c>
      <c r="P26" s="3" t="s">
        <v>259</v>
      </c>
      <c r="Q26" s="3" t="s">
        <v>366</v>
      </c>
    </row>
    <row r="27" spans="2:17" x14ac:dyDescent="0.25">
      <c r="B27" s="3" t="s">
        <v>116</v>
      </c>
      <c r="C27" s="8" t="s">
        <v>65</v>
      </c>
      <c r="D27" s="3" t="s">
        <v>439</v>
      </c>
      <c r="E27" s="3" t="s">
        <v>438</v>
      </c>
      <c r="F27" s="4">
        <v>8888913</v>
      </c>
      <c r="G27" s="3" t="s">
        <v>10</v>
      </c>
      <c r="H27" s="4">
        <v>345</v>
      </c>
      <c r="I27" s="5">
        <v>45316</v>
      </c>
      <c r="J27" s="3" t="s">
        <v>15</v>
      </c>
      <c r="K27" s="4">
        <v>113</v>
      </c>
      <c r="L27" s="10">
        <v>569318.75</v>
      </c>
      <c r="M27" s="11">
        <v>727321</v>
      </c>
      <c r="N27" s="10">
        <f t="shared" si="0"/>
        <v>-158002.25</v>
      </c>
      <c r="O27" s="3" t="str">
        <f t="shared" si="1"/>
        <v>No</v>
      </c>
      <c r="P27" s="3" t="s">
        <v>260</v>
      </c>
      <c r="Q27" s="3" t="s">
        <v>367</v>
      </c>
    </row>
    <row r="28" spans="2:17" x14ac:dyDescent="0.25">
      <c r="B28" s="3" t="s">
        <v>117</v>
      </c>
      <c r="C28" s="8" t="s">
        <v>66</v>
      </c>
      <c r="D28" s="3" t="s">
        <v>440</v>
      </c>
      <c r="E28" s="3" t="s">
        <v>438</v>
      </c>
      <c r="F28" s="4">
        <v>8888914</v>
      </c>
      <c r="G28" s="3" t="s">
        <v>13</v>
      </c>
      <c r="H28" s="4">
        <v>346</v>
      </c>
      <c r="I28" s="5">
        <v>45317</v>
      </c>
      <c r="J28" s="3" t="s">
        <v>18</v>
      </c>
      <c r="K28" s="4">
        <v>114</v>
      </c>
      <c r="L28" s="10">
        <v>812056.25</v>
      </c>
      <c r="M28" s="11">
        <v>921511</v>
      </c>
      <c r="N28" s="10">
        <f t="shared" si="0"/>
        <v>-109454.75</v>
      </c>
      <c r="O28" s="3" t="str">
        <f t="shared" si="1"/>
        <v>No</v>
      </c>
      <c r="P28" s="3" t="s">
        <v>261</v>
      </c>
      <c r="Q28" s="3" t="s">
        <v>368</v>
      </c>
    </row>
    <row r="29" spans="2:17" x14ac:dyDescent="0.25">
      <c r="B29" s="3" t="s">
        <v>118</v>
      </c>
      <c r="C29" s="8" t="s">
        <v>67</v>
      </c>
      <c r="D29" s="3" t="s">
        <v>441</v>
      </c>
      <c r="E29" s="3" t="s">
        <v>438</v>
      </c>
      <c r="F29" s="4">
        <v>8888915</v>
      </c>
      <c r="G29" s="3" t="s">
        <v>16</v>
      </c>
      <c r="H29" s="4">
        <v>347</v>
      </c>
      <c r="I29" s="5">
        <v>45318</v>
      </c>
      <c r="J29" s="3" t="s">
        <v>20</v>
      </c>
      <c r="K29" s="4">
        <v>115</v>
      </c>
      <c r="L29" s="10">
        <v>1054793.75</v>
      </c>
      <c r="M29" s="11">
        <v>1115701</v>
      </c>
      <c r="N29" s="10">
        <f t="shared" si="0"/>
        <v>-60907.25</v>
      </c>
      <c r="O29" s="3" t="str">
        <f t="shared" si="1"/>
        <v>No</v>
      </c>
      <c r="P29" s="3" t="s">
        <v>262</v>
      </c>
      <c r="Q29" s="3" t="s">
        <v>369</v>
      </c>
    </row>
    <row r="30" spans="2:17" x14ac:dyDescent="0.25">
      <c r="B30" s="3" t="s">
        <v>119</v>
      </c>
      <c r="C30" s="8" t="s">
        <v>114</v>
      </c>
      <c r="D30" s="3" t="s">
        <v>442</v>
      </c>
      <c r="E30" s="3" t="s">
        <v>438</v>
      </c>
      <c r="F30" s="4">
        <v>8888916</v>
      </c>
      <c r="G30" s="3" t="s">
        <v>7</v>
      </c>
      <c r="H30" s="4">
        <v>348</v>
      </c>
      <c r="I30" s="5">
        <v>45319</v>
      </c>
      <c r="J30" s="3" t="s">
        <v>22</v>
      </c>
      <c r="K30" s="4">
        <v>116</v>
      </c>
      <c r="L30" s="10">
        <v>1297531.25</v>
      </c>
      <c r="M30" s="11">
        <v>1309891</v>
      </c>
      <c r="N30" s="10">
        <f t="shared" si="0"/>
        <v>-12359.75</v>
      </c>
      <c r="O30" s="3" t="str">
        <f t="shared" si="1"/>
        <v>No</v>
      </c>
      <c r="P30" s="3" t="s">
        <v>263</v>
      </c>
      <c r="Q30" s="3" t="s">
        <v>370</v>
      </c>
    </row>
    <row r="31" spans="2:17" x14ac:dyDescent="0.25">
      <c r="B31" s="3" t="s">
        <v>120</v>
      </c>
      <c r="C31" s="8" t="s">
        <v>68</v>
      </c>
      <c r="D31" s="3" t="s">
        <v>441</v>
      </c>
      <c r="E31" s="3" t="s">
        <v>438</v>
      </c>
      <c r="F31" s="4">
        <v>8888917</v>
      </c>
      <c r="G31" s="3" t="s">
        <v>10</v>
      </c>
      <c r="H31" s="4">
        <v>349</v>
      </c>
      <c r="I31" s="5">
        <v>45320</v>
      </c>
      <c r="J31" s="3" t="s">
        <v>9</v>
      </c>
      <c r="K31" s="4">
        <v>117</v>
      </c>
      <c r="L31" s="10">
        <v>1540268.75</v>
      </c>
      <c r="M31" s="11">
        <v>1504081</v>
      </c>
      <c r="N31" s="10">
        <f t="shared" si="0"/>
        <v>36187.75</v>
      </c>
      <c r="O31" s="3" t="str">
        <f t="shared" si="1"/>
        <v>Yes</v>
      </c>
      <c r="P31" s="3" t="s">
        <v>264</v>
      </c>
      <c r="Q31" s="3" t="s">
        <v>371</v>
      </c>
    </row>
    <row r="32" spans="2:17" x14ac:dyDescent="0.25">
      <c r="B32" s="3" t="s">
        <v>121</v>
      </c>
      <c r="C32" s="8" t="s">
        <v>69</v>
      </c>
      <c r="D32" s="3" t="s">
        <v>443</v>
      </c>
      <c r="E32" s="3" t="s">
        <v>438</v>
      </c>
      <c r="F32" s="4">
        <v>8888918</v>
      </c>
      <c r="G32" s="3" t="s">
        <v>7</v>
      </c>
      <c r="H32" s="4">
        <v>350</v>
      </c>
      <c r="I32" s="5">
        <v>45321</v>
      </c>
      <c r="J32" s="3" t="s">
        <v>15</v>
      </c>
      <c r="K32" s="4">
        <v>118</v>
      </c>
      <c r="L32" s="10">
        <v>1783006.25</v>
      </c>
      <c r="M32" s="11">
        <v>1698271</v>
      </c>
      <c r="N32" s="10">
        <f t="shared" si="0"/>
        <v>84735.25</v>
      </c>
      <c r="O32" s="3" t="str">
        <f t="shared" si="1"/>
        <v>Yes</v>
      </c>
      <c r="P32" s="3" t="s">
        <v>265</v>
      </c>
      <c r="Q32" s="3" t="s">
        <v>372</v>
      </c>
    </row>
    <row r="33" spans="2:17" x14ac:dyDescent="0.25">
      <c r="B33" s="3" t="s">
        <v>122</v>
      </c>
      <c r="C33" s="8" t="s">
        <v>70</v>
      </c>
      <c r="D33" s="3" t="s">
        <v>440</v>
      </c>
      <c r="E33" s="3" t="s">
        <v>438</v>
      </c>
      <c r="F33" s="4">
        <v>8888919</v>
      </c>
      <c r="G33" s="3" t="s">
        <v>10</v>
      </c>
      <c r="H33" s="4">
        <v>351</v>
      </c>
      <c r="I33" s="5">
        <v>45322</v>
      </c>
      <c r="J33" s="3" t="s">
        <v>9</v>
      </c>
      <c r="K33" s="4">
        <v>119</v>
      </c>
      <c r="L33" s="10">
        <v>2025743.75</v>
      </c>
      <c r="M33" s="11">
        <v>1892461</v>
      </c>
      <c r="N33" s="10">
        <f t="shared" si="0"/>
        <v>133282.75</v>
      </c>
      <c r="O33" s="3" t="str">
        <f t="shared" si="1"/>
        <v>Yes</v>
      </c>
      <c r="P33" s="3" t="s">
        <v>266</v>
      </c>
      <c r="Q33" s="3" t="s">
        <v>373</v>
      </c>
    </row>
    <row r="34" spans="2:17" x14ac:dyDescent="0.25">
      <c r="B34" s="3" t="s">
        <v>123</v>
      </c>
      <c r="C34" s="8" t="s">
        <v>115</v>
      </c>
      <c r="D34" s="3" t="s">
        <v>444</v>
      </c>
      <c r="E34" s="3" t="s">
        <v>438</v>
      </c>
      <c r="F34" s="4">
        <v>8888920</v>
      </c>
      <c r="G34" s="3" t="s">
        <v>13</v>
      </c>
      <c r="H34" s="4">
        <v>352</v>
      </c>
      <c r="I34" s="5">
        <v>45323</v>
      </c>
      <c r="J34" s="3" t="s">
        <v>12</v>
      </c>
      <c r="K34" s="4">
        <v>120</v>
      </c>
      <c r="L34" s="10">
        <v>2268481.25</v>
      </c>
      <c r="M34" s="11">
        <v>2086651</v>
      </c>
      <c r="N34" s="10">
        <f t="shared" si="0"/>
        <v>181830.25</v>
      </c>
      <c r="O34" s="3" t="str">
        <f t="shared" si="1"/>
        <v>Yes</v>
      </c>
      <c r="P34" s="3" t="s">
        <v>267</v>
      </c>
      <c r="Q34" s="3" t="s">
        <v>374</v>
      </c>
    </row>
    <row r="35" spans="2:17" x14ac:dyDescent="0.25">
      <c r="B35" s="3" t="s">
        <v>124</v>
      </c>
      <c r="C35" s="8" t="s">
        <v>71</v>
      </c>
      <c r="D35" s="3" t="s">
        <v>439</v>
      </c>
      <c r="E35" s="3" t="s">
        <v>438</v>
      </c>
      <c r="F35" s="4">
        <v>8888921</v>
      </c>
      <c r="G35" s="3" t="s">
        <v>16</v>
      </c>
      <c r="H35" s="4">
        <v>353</v>
      </c>
      <c r="I35" s="5">
        <v>45324</v>
      </c>
      <c r="J35" s="3" t="s">
        <v>15</v>
      </c>
      <c r="K35" s="4">
        <v>121</v>
      </c>
      <c r="L35" s="10">
        <v>2511218.75</v>
      </c>
      <c r="M35" s="11">
        <v>2280841</v>
      </c>
      <c r="N35" s="10">
        <f t="shared" si="0"/>
        <v>230377.75</v>
      </c>
      <c r="O35" s="3" t="str">
        <f t="shared" si="1"/>
        <v>Yes</v>
      </c>
      <c r="P35" s="3" t="s">
        <v>268</v>
      </c>
      <c r="Q35" s="3" t="s">
        <v>375</v>
      </c>
    </row>
    <row r="36" spans="2:17" x14ac:dyDescent="0.25">
      <c r="B36" s="3" t="s">
        <v>125</v>
      </c>
      <c r="C36" s="8" t="s">
        <v>112</v>
      </c>
      <c r="D36" s="3" t="s">
        <v>440</v>
      </c>
      <c r="E36" s="3" t="s">
        <v>438</v>
      </c>
      <c r="F36" s="4">
        <v>8888922</v>
      </c>
      <c r="G36" s="3" t="s">
        <v>7</v>
      </c>
      <c r="H36" s="4">
        <v>354</v>
      </c>
      <c r="I36" s="5">
        <v>45325</v>
      </c>
      <c r="J36" s="3" t="s">
        <v>20</v>
      </c>
      <c r="K36" s="4">
        <v>122</v>
      </c>
      <c r="L36" s="10">
        <v>2753956.25</v>
      </c>
      <c r="M36" s="11">
        <v>2475031</v>
      </c>
      <c r="N36" s="10">
        <f t="shared" si="0"/>
        <v>278925.25</v>
      </c>
      <c r="O36" s="3" t="str">
        <f t="shared" si="1"/>
        <v>Yes</v>
      </c>
      <c r="P36" s="3" t="s">
        <v>269</v>
      </c>
      <c r="Q36" s="3" t="s">
        <v>376</v>
      </c>
    </row>
    <row r="37" spans="2:17" x14ac:dyDescent="0.25">
      <c r="B37" s="3" t="s">
        <v>126</v>
      </c>
      <c r="C37" s="8" t="s">
        <v>72</v>
      </c>
      <c r="D37" s="3" t="s">
        <v>441</v>
      </c>
      <c r="E37" s="3" t="s">
        <v>438</v>
      </c>
      <c r="F37" s="4">
        <v>8888923</v>
      </c>
      <c r="G37" s="3" t="s">
        <v>10</v>
      </c>
      <c r="H37" s="4">
        <v>355</v>
      </c>
      <c r="I37" s="5">
        <v>45326</v>
      </c>
      <c r="J37" s="3" t="s">
        <v>15</v>
      </c>
      <c r="K37" s="4">
        <v>123</v>
      </c>
      <c r="L37" s="10">
        <v>2996693.75</v>
      </c>
      <c r="M37" s="11">
        <v>2669221</v>
      </c>
      <c r="N37" s="10">
        <f t="shared" si="0"/>
        <v>327472.75</v>
      </c>
      <c r="O37" s="3" t="str">
        <f t="shared" si="1"/>
        <v>Yes</v>
      </c>
      <c r="P37" s="3" t="s">
        <v>270</v>
      </c>
      <c r="Q37" s="3" t="s">
        <v>377</v>
      </c>
    </row>
    <row r="38" spans="2:17" x14ac:dyDescent="0.25">
      <c r="B38" s="3" t="s">
        <v>127</v>
      </c>
      <c r="C38" s="8" t="s">
        <v>73</v>
      </c>
      <c r="D38" s="3" t="s">
        <v>442</v>
      </c>
      <c r="E38" s="3" t="s">
        <v>438</v>
      </c>
      <c r="F38" s="4">
        <v>8888924</v>
      </c>
      <c r="G38" s="3" t="s">
        <v>13</v>
      </c>
      <c r="H38" s="4">
        <v>356</v>
      </c>
      <c r="I38" s="5">
        <v>45327</v>
      </c>
      <c r="J38" s="3" t="s">
        <v>18</v>
      </c>
      <c r="K38" s="4">
        <v>124</v>
      </c>
      <c r="L38" s="10">
        <v>323943</v>
      </c>
      <c r="M38" s="11">
        <v>2863411</v>
      </c>
      <c r="N38" s="10">
        <f t="shared" si="0"/>
        <v>-2539468</v>
      </c>
      <c r="O38" s="3" t="str">
        <f t="shared" si="1"/>
        <v>No</v>
      </c>
      <c r="P38" s="3" t="s">
        <v>271</v>
      </c>
      <c r="Q38" s="3" t="s">
        <v>378</v>
      </c>
    </row>
    <row r="39" spans="2:17" x14ac:dyDescent="0.25">
      <c r="B39" s="3" t="s">
        <v>128</v>
      </c>
      <c r="C39" s="8" t="s">
        <v>113</v>
      </c>
      <c r="D39" s="3" t="s">
        <v>441</v>
      </c>
      <c r="E39" s="3" t="s">
        <v>438</v>
      </c>
      <c r="F39" s="4">
        <v>8888925</v>
      </c>
      <c r="G39" s="3" t="s">
        <v>10</v>
      </c>
      <c r="H39" s="4">
        <v>357</v>
      </c>
      <c r="I39" s="5">
        <v>45328</v>
      </c>
      <c r="J39" s="3" t="s">
        <v>20</v>
      </c>
      <c r="K39" s="4">
        <v>125</v>
      </c>
      <c r="L39" s="10">
        <v>3482168.75</v>
      </c>
      <c r="M39" s="11">
        <v>3057601</v>
      </c>
      <c r="N39" s="10">
        <f t="shared" si="0"/>
        <v>424567.75</v>
      </c>
      <c r="O39" s="3" t="str">
        <f t="shared" si="1"/>
        <v>Yes</v>
      </c>
      <c r="P39" s="3" t="s">
        <v>272</v>
      </c>
      <c r="Q39" s="3" t="s">
        <v>379</v>
      </c>
    </row>
    <row r="40" spans="2:17" x14ac:dyDescent="0.25">
      <c r="B40" s="3" t="s">
        <v>129</v>
      </c>
      <c r="C40" s="8" t="s">
        <v>74</v>
      </c>
      <c r="D40" s="3" t="s">
        <v>443</v>
      </c>
      <c r="E40" s="3" t="s">
        <v>438</v>
      </c>
      <c r="F40" s="4">
        <v>8888926</v>
      </c>
      <c r="G40" s="3" t="s">
        <v>13</v>
      </c>
      <c r="H40" s="4">
        <v>358</v>
      </c>
      <c r="I40" s="5">
        <v>45329</v>
      </c>
      <c r="J40" s="3" t="s">
        <v>22</v>
      </c>
      <c r="K40" s="4">
        <v>126</v>
      </c>
      <c r="L40" s="10">
        <v>3724906.25</v>
      </c>
      <c r="M40" s="11">
        <v>3251791</v>
      </c>
      <c r="N40" s="10">
        <f t="shared" si="0"/>
        <v>473115.25</v>
      </c>
      <c r="O40" s="3" t="str">
        <f t="shared" si="1"/>
        <v>Yes</v>
      </c>
      <c r="P40" s="3" t="s">
        <v>273</v>
      </c>
      <c r="Q40" s="3" t="s">
        <v>380</v>
      </c>
    </row>
    <row r="41" spans="2:17" x14ac:dyDescent="0.25">
      <c r="B41" s="3" t="s">
        <v>130</v>
      </c>
      <c r="C41" s="8" t="s">
        <v>111</v>
      </c>
      <c r="D41" s="3" t="s">
        <v>440</v>
      </c>
      <c r="E41" s="3" t="s">
        <v>438</v>
      </c>
      <c r="F41" s="4">
        <v>8888927</v>
      </c>
      <c r="G41" s="3" t="s">
        <v>16</v>
      </c>
      <c r="H41" s="4">
        <v>359</v>
      </c>
      <c r="I41" s="5">
        <v>45330</v>
      </c>
      <c r="J41" s="3" t="s">
        <v>9</v>
      </c>
      <c r="K41" s="4">
        <v>127</v>
      </c>
      <c r="L41" s="10">
        <v>3967643.75</v>
      </c>
      <c r="M41" s="11">
        <v>3445981</v>
      </c>
      <c r="N41" s="10">
        <f t="shared" si="0"/>
        <v>521662.75</v>
      </c>
      <c r="O41" s="3" t="str">
        <f t="shared" si="1"/>
        <v>Yes</v>
      </c>
      <c r="P41" s="3" t="s">
        <v>274</v>
      </c>
      <c r="Q41" s="3" t="s">
        <v>433</v>
      </c>
    </row>
    <row r="42" spans="2:17" x14ac:dyDescent="0.25">
      <c r="B42" s="3" t="s">
        <v>131</v>
      </c>
      <c r="C42" s="8" t="s">
        <v>75</v>
      </c>
      <c r="D42" s="3" t="s">
        <v>444</v>
      </c>
      <c r="E42" s="3" t="s">
        <v>438</v>
      </c>
      <c r="F42" s="4">
        <v>8888928</v>
      </c>
      <c r="G42" s="3" t="s">
        <v>7</v>
      </c>
      <c r="H42" s="4">
        <v>360</v>
      </c>
      <c r="I42" s="5">
        <v>45331</v>
      </c>
      <c r="J42" s="3" t="s">
        <v>15</v>
      </c>
      <c r="K42" s="4">
        <v>128</v>
      </c>
      <c r="L42" s="10">
        <v>4210381.25</v>
      </c>
      <c r="M42" s="11">
        <v>3640171</v>
      </c>
      <c r="N42" s="10">
        <f t="shared" si="0"/>
        <v>570210.25</v>
      </c>
      <c r="O42" s="3" t="str">
        <f t="shared" si="1"/>
        <v>Yes</v>
      </c>
      <c r="P42" s="3" t="s">
        <v>430</v>
      </c>
      <c r="Q42" s="3" t="s">
        <v>381</v>
      </c>
    </row>
    <row r="43" spans="2:17" x14ac:dyDescent="0.25">
      <c r="B43" s="3" t="s">
        <v>132</v>
      </c>
      <c r="C43" s="8" t="s">
        <v>76</v>
      </c>
      <c r="D43" s="3" t="s">
        <v>439</v>
      </c>
      <c r="E43" s="3" t="s">
        <v>438</v>
      </c>
      <c r="F43" s="4">
        <v>8888929</v>
      </c>
      <c r="G43" s="3" t="s">
        <v>10</v>
      </c>
      <c r="H43" s="4">
        <v>361</v>
      </c>
      <c r="I43" s="5">
        <v>45332</v>
      </c>
      <c r="J43" s="3" t="s">
        <v>9</v>
      </c>
      <c r="K43" s="4">
        <v>129</v>
      </c>
      <c r="L43" s="10">
        <v>4453118.75</v>
      </c>
      <c r="M43" s="11">
        <v>3834361</v>
      </c>
      <c r="N43" s="10">
        <f t="shared" si="0"/>
        <v>618757.75</v>
      </c>
      <c r="O43" s="3" t="str">
        <f t="shared" si="1"/>
        <v>Yes</v>
      </c>
      <c r="P43" s="3" t="s">
        <v>275</v>
      </c>
      <c r="Q43" s="3" t="s">
        <v>382</v>
      </c>
    </row>
    <row r="44" spans="2:17" x14ac:dyDescent="0.25">
      <c r="B44" s="3" t="s">
        <v>133</v>
      </c>
      <c r="C44" s="8" t="s">
        <v>77</v>
      </c>
      <c r="D44" s="3" t="s">
        <v>440</v>
      </c>
      <c r="E44" s="3" t="s">
        <v>438</v>
      </c>
      <c r="F44" s="4">
        <v>8888930</v>
      </c>
      <c r="G44" s="3" t="s">
        <v>7</v>
      </c>
      <c r="H44" s="4">
        <v>362</v>
      </c>
      <c r="I44" s="5">
        <v>45333</v>
      </c>
      <c r="J44" s="3" t="s">
        <v>12</v>
      </c>
      <c r="K44" s="4">
        <v>130</v>
      </c>
      <c r="L44" s="10">
        <v>4695856.25</v>
      </c>
      <c r="M44" s="11">
        <v>4028551</v>
      </c>
      <c r="N44" s="10">
        <f t="shared" si="0"/>
        <v>667305.25</v>
      </c>
      <c r="O44" s="3" t="str">
        <f t="shared" si="1"/>
        <v>Yes</v>
      </c>
      <c r="P44" s="3" t="s">
        <v>276</v>
      </c>
      <c r="Q44" s="3" t="s">
        <v>383</v>
      </c>
    </row>
    <row r="45" spans="2:17" x14ac:dyDescent="0.25">
      <c r="B45" s="3" t="s">
        <v>134</v>
      </c>
      <c r="C45" s="8" t="s">
        <v>97</v>
      </c>
      <c r="D45" s="3" t="s">
        <v>441</v>
      </c>
      <c r="E45" s="3" t="s">
        <v>438</v>
      </c>
      <c r="F45" s="4">
        <v>8888931</v>
      </c>
      <c r="G45" s="3" t="s">
        <v>10</v>
      </c>
      <c r="H45" s="4">
        <v>363</v>
      </c>
      <c r="I45" s="5">
        <v>45334</v>
      </c>
      <c r="J45" s="3" t="s">
        <v>15</v>
      </c>
      <c r="K45" s="4">
        <v>131</v>
      </c>
      <c r="L45" s="10">
        <v>493859</v>
      </c>
      <c r="M45" s="11">
        <v>4222741</v>
      </c>
      <c r="N45" s="10">
        <f t="shared" si="0"/>
        <v>-3728882</v>
      </c>
      <c r="O45" s="3" t="str">
        <f t="shared" si="1"/>
        <v>No</v>
      </c>
      <c r="P45" s="3" t="s">
        <v>277</v>
      </c>
      <c r="Q45" s="3" t="s">
        <v>384</v>
      </c>
    </row>
    <row r="46" spans="2:17" x14ac:dyDescent="0.25">
      <c r="B46" s="3" t="s">
        <v>135</v>
      </c>
      <c r="C46" s="8" t="s">
        <v>102</v>
      </c>
      <c r="D46" s="3" t="s">
        <v>442</v>
      </c>
      <c r="E46" s="3" t="s">
        <v>438</v>
      </c>
      <c r="F46" s="4">
        <v>8888932</v>
      </c>
      <c r="G46" s="3" t="s">
        <v>13</v>
      </c>
      <c r="H46" s="4">
        <v>364</v>
      </c>
      <c r="I46" s="5">
        <v>45335</v>
      </c>
      <c r="J46" s="3" t="s">
        <v>20</v>
      </c>
      <c r="K46" s="4">
        <v>132</v>
      </c>
      <c r="L46" s="10">
        <v>518133</v>
      </c>
      <c r="M46" s="11">
        <v>4416931</v>
      </c>
      <c r="N46" s="10">
        <f t="shared" si="0"/>
        <v>-3898798</v>
      </c>
      <c r="O46" s="3" t="str">
        <f t="shared" si="1"/>
        <v>No</v>
      </c>
      <c r="P46" s="3" t="s">
        <v>278</v>
      </c>
      <c r="Q46" s="3" t="s">
        <v>385</v>
      </c>
    </row>
    <row r="47" spans="2:17" x14ac:dyDescent="0.25">
      <c r="B47" s="3" t="s">
        <v>136</v>
      </c>
      <c r="C47" s="8" t="s">
        <v>103</v>
      </c>
      <c r="D47" s="3" t="s">
        <v>441</v>
      </c>
      <c r="E47" s="3" t="s">
        <v>438</v>
      </c>
      <c r="F47" s="4">
        <v>8888933</v>
      </c>
      <c r="G47" s="3" t="s">
        <v>16</v>
      </c>
      <c r="H47" s="4">
        <v>365</v>
      </c>
      <c r="I47" s="5">
        <v>45336</v>
      </c>
      <c r="J47" s="3" t="s">
        <v>15</v>
      </c>
      <c r="K47" s="4">
        <v>133</v>
      </c>
      <c r="L47" s="10">
        <v>5424068</v>
      </c>
      <c r="M47" s="11">
        <v>4611121</v>
      </c>
      <c r="N47" s="10">
        <f t="shared" si="0"/>
        <v>812947</v>
      </c>
      <c r="O47" s="3" t="str">
        <f t="shared" si="1"/>
        <v>Yes</v>
      </c>
      <c r="P47" s="3" t="s">
        <v>279</v>
      </c>
      <c r="Q47" s="3" t="s">
        <v>386</v>
      </c>
    </row>
    <row r="48" spans="2:17" x14ac:dyDescent="0.25">
      <c r="B48" s="3" t="s">
        <v>137</v>
      </c>
      <c r="C48" s="8" t="s">
        <v>78</v>
      </c>
      <c r="D48" s="3" t="s">
        <v>443</v>
      </c>
      <c r="E48" s="3" t="s">
        <v>438</v>
      </c>
      <c r="F48" s="4">
        <v>8888934</v>
      </c>
      <c r="G48" s="3" t="s">
        <v>7</v>
      </c>
      <c r="H48" s="4">
        <v>366</v>
      </c>
      <c r="I48" s="5">
        <v>45337</v>
      </c>
      <c r="J48" s="3" t="s">
        <v>18</v>
      </c>
      <c r="K48" s="4">
        <v>134</v>
      </c>
      <c r="L48" s="10">
        <v>5666806.25</v>
      </c>
      <c r="M48" s="11">
        <v>4805311</v>
      </c>
      <c r="N48" s="10">
        <f t="shared" si="0"/>
        <v>861495.25</v>
      </c>
      <c r="O48" s="3" t="str">
        <f t="shared" si="1"/>
        <v>Yes</v>
      </c>
      <c r="P48" s="3" t="s">
        <v>280</v>
      </c>
      <c r="Q48" s="3" t="s">
        <v>387</v>
      </c>
    </row>
    <row r="49" spans="2:17" x14ac:dyDescent="0.25">
      <c r="B49" s="3" t="s">
        <v>138</v>
      </c>
      <c r="C49" s="8" t="s">
        <v>79</v>
      </c>
      <c r="D49" s="3" t="s">
        <v>440</v>
      </c>
      <c r="E49" s="3" t="s">
        <v>438</v>
      </c>
      <c r="F49" s="4">
        <v>8888935</v>
      </c>
      <c r="G49" s="3" t="s">
        <v>10</v>
      </c>
      <c r="H49" s="4">
        <v>367</v>
      </c>
      <c r="I49" s="5">
        <v>45338</v>
      </c>
      <c r="J49" s="3" t="s">
        <v>20</v>
      </c>
      <c r="K49" s="4">
        <v>135</v>
      </c>
      <c r="L49" s="10">
        <v>5909543.75</v>
      </c>
      <c r="M49" s="11">
        <v>4999501</v>
      </c>
      <c r="N49" s="10">
        <f t="shared" si="0"/>
        <v>910042.75</v>
      </c>
      <c r="O49" s="3" t="str">
        <f t="shared" si="1"/>
        <v>Yes</v>
      </c>
      <c r="P49" s="3" t="s">
        <v>281</v>
      </c>
      <c r="Q49" s="3" t="s">
        <v>388</v>
      </c>
    </row>
    <row r="50" spans="2:17" x14ac:dyDescent="0.25">
      <c r="B50" s="3" t="s">
        <v>139</v>
      </c>
      <c r="C50" s="8" t="s">
        <v>101</v>
      </c>
      <c r="D50" s="3" t="s">
        <v>444</v>
      </c>
      <c r="E50" s="3" t="s">
        <v>438</v>
      </c>
      <c r="F50" s="4">
        <v>8888936</v>
      </c>
      <c r="G50" s="3" t="s">
        <v>13</v>
      </c>
      <c r="H50" s="4">
        <v>368</v>
      </c>
      <c r="I50" s="5">
        <v>45339</v>
      </c>
      <c r="J50" s="3" t="s">
        <v>22</v>
      </c>
      <c r="K50" s="4">
        <v>136</v>
      </c>
      <c r="L50" s="10">
        <v>6152281.25</v>
      </c>
      <c r="M50" s="11">
        <v>5193691</v>
      </c>
      <c r="N50" s="10">
        <f t="shared" si="0"/>
        <v>958590.25</v>
      </c>
      <c r="O50" s="3" t="str">
        <f t="shared" si="1"/>
        <v>Yes</v>
      </c>
      <c r="P50" s="3" t="s">
        <v>282</v>
      </c>
      <c r="Q50" s="3" t="s">
        <v>389</v>
      </c>
    </row>
    <row r="51" spans="2:17" x14ac:dyDescent="0.25">
      <c r="B51" s="3" t="s">
        <v>140</v>
      </c>
      <c r="C51" s="8" t="s">
        <v>80</v>
      </c>
      <c r="D51" s="3" t="s">
        <v>439</v>
      </c>
      <c r="E51" s="3" t="s">
        <v>438</v>
      </c>
      <c r="F51" s="4">
        <v>8888937</v>
      </c>
      <c r="G51" s="3" t="s">
        <v>10</v>
      </c>
      <c r="H51" s="4">
        <v>369</v>
      </c>
      <c r="I51" s="5">
        <v>45340</v>
      </c>
      <c r="J51" s="3" t="s">
        <v>9</v>
      </c>
      <c r="K51" s="4">
        <v>137</v>
      </c>
      <c r="L51" s="10">
        <v>6395018.75</v>
      </c>
      <c r="M51" s="11">
        <v>5387881</v>
      </c>
      <c r="N51" s="10">
        <f t="shared" si="0"/>
        <v>1007137.75</v>
      </c>
      <c r="O51" s="3" t="str">
        <f t="shared" si="1"/>
        <v>Yes</v>
      </c>
      <c r="P51" s="3" t="s">
        <v>283</v>
      </c>
      <c r="Q51" s="3" t="s">
        <v>390</v>
      </c>
    </row>
    <row r="52" spans="2:17" x14ac:dyDescent="0.25">
      <c r="B52" s="3" t="s">
        <v>141</v>
      </c>
      <c r="C52" s="8" t="s">
        <v>81</v>
      </c>
      <c r="D52" s="3" t="s">
        <v>440</v>
      </c>
      <c r="E52" s="3" t="s">
        <v>438</v>
      </c>
      <c r="F52" s="4">
        <v>8888938</v>
      </c>
      <c r="G52" s="3" t="s">
        <v>13</v>
      </c>
      <c r="H52" s="4">
        <v>370</v>
      </c>
      <c r="I52" s="5">
        <v>45341</v>
      </c>
      <c r="J52" s="3" t="s">
        <v>15</v>
      </c>
      <c r="K52" s="4">
        <v>138</v>
      </c>
      <c r="L52" s="10">
        <v>6637756.25</v>
      </c>
      <c r="M52" s="11">
        <v>5582071</v>
      </c>
      <c r="N52" s="10">
        <f t="shared" si="0"/>
        <v>1055685.25</v>
      </c>
      <c r="O52" s="3" t="str">
        <f t="shared" si="1"/>
        <v>Yes</v>
      </c>
      <c r="P52" s="3" t="s">
        <v>284</v>
      </c>
      <c r="Q52" s="3" t="s">
        <v>391</v>
      </c>
    </row>
    <row r="53" spans="2:17" x14ac:dyDescent="0.25">
      <c r="B53" s="3" t="s">
        <v>142</v>
      </c>
      <c r="C53" s="8" t="s">
        <v>82</v>
      </c>
      <c r="D53" s="3" t="s">
        <v>441</v>
      </c>
      <c r="E53" s="3" t="s">
        <v>438</v>
      </c>
      <c r="F53" s="4">
        <v>8888939</v>
      </c>
      <c r="G53" s="3" t="s">
        <v>16</v>
      </c>
      <c r="H53" s="4">
        <v>371</v>
      </c>
      <c r="I53" s="5">
        <v>45342</v>
      </c>
      <c r="J53" s="3" t="s">
        <v>9</v>
      </c>
      <c r="K53" s="4">
        <v>139</v>
      </c>
      <c r="L53" s="10">
        <v>6880493.75</v>
      </c>
      <c r="M53" s="11">
        <v>5776261</v>
      </c>
      <c r="N53" s="10">
        <f t="shared" si="0"/>
        <v>1104232.75</v>
      </c>
      <c r="O53" s="3" t="str">
        <f t="shared" si="1"/>
        <v>Yes</v>
      </c>
      <c r="P53" s="3" t="s">
        <v>285</v>
      </c>
      <c r="Q53" s="3" t="s">
        <v>392</v>
      </c>
    </row>
    <row r="54" spans="2:17" x14ac:dyDescent="0.25">
      <c r="B54" s="3" t="s">
        <v>143</v>
      </c>
      <c r="C54" s="8" t="s">
        <v>83</v>
      </c>
      <c r="D54" s="3" t="s">
        <v>442</v>
      </c>
      <c r="E54" s="3" t="s">
        <v>438</v>
      </c>
      <c r="F54" s="4">
        <v>8888940</v>
      </c>
      <c r="G54" s="3" t="s">
        <v>7</v>
      </c>
      <c r="H54" s="4">
        <v>372</v>
      </c>
      <c r="I54" s="5">
        <v>45343</v>
      </c>
      <c r="J54" s="3" t="s">
        <v>12</v>
      </c>
      <c r="K54" s="4">
        <v>140</v>
      </c>
      <c r="L54" s="10">
        <v>7123231.25</v>
      </c>
      <c r="M54" s="11">
        <v>5970451</v>
      </c>
      <c r="N54" s="10">
        <f t="shared" si="0"/>
        <v>1152780.25</v>
      </c>
      <c r="O54" s="3" t="str">
        <f t="shared" si="1"/>
        <v>Yes</v>
      </c>
      <c r="P54" s="3" t="s">
        <v>286</v>
      </c>
      <c r="Q54" s="3" t="s">
        <v>393</v>
      </c>
    </row>
    <row r="55" spans="2:17" x14ac:dyDescent="0.25">
      <c r="B55" s="3" t="s">
        <v>144</v>
      </c>
      <c r="C55" s="8" t="s">
        <v>109</v>
      </c>
      <c r="D55" s="3" t="s">
        <v>441</v>
      </c>
      <c r="E55" s="3" t="s">
        <v>438</v>
      </c>
      <c r="F55" s="4">
        <v>8888941</v>
      </c>
      <c r="G55" s="3" t="s">
        <v>10</v>
      </c>
      <c r="H55" s="4">
        <v>373</v>
      </c>
      <c r="I55" s="5">
        <v>45344</v>
      </c>
      <c r="J55" s="3" t="s">
        <v>15</v>
      </c>
      <c r="K55" s="4">
        <v>141</v>
      </c>
      <c r="L55" s="10">
        <v>7365968.75</v>
      </c>
      <c r="M55" s="11">
        <v>6164641</v>
      </c>
      <c r="N55" s="10">
        <f t="shared" si="0"/>
        <v>1201327.75</v>
      </c>
      <c r="O55" s="3" t="str">
        <f t="shared" si="1"/>
        <v>Yes</v>
      </c>
      <c r="P55" s="3" t="s">
        <v>287</v>
      </c>
      <c r="Q55" s="3" t="s">
        <v>394</v>
      </c>
    </row>
    <row r="56" spans="2:17" x14ac:dyDescent="0.25">
      <c r="B56" s="3" t="s">
        <v>145</v>
      </c>
      <c r="C56" s="8" t="s">
        <v>84</v>
      </c>
      <c r="D56" s="3" t="s">
        <v>443</v>
      </c>
      <c r="E56" s="3" t="s">
        <v>438</v>
      </c>
      <c r="F56" s="4">
        <v>8888942</v>
      </c>
      <c r="G56" s="3" t="s">
        <v>7</v>
      </c>
      <c r="H56" s="4">
        <v>374</v>
      </c>
      <c r="I56" s="5">
        <v>45345</v>
      </c>
      <c r="J56" s="3" t="s">
        <v>20</v>
      </c>
      <c r="K56" s="4">
        <v>142</v>
      </c>
      <c r="L56" s="10">
        <v>7608706</v>
      </c>
      <c r="M56" s="11">
        <v>6358831</v>
      </c>
      <c r="N56" s="10">
        <f t="shared" si="0"/>
        <v>1249875</v>
      </c>
      <c r="O56" s="3" t="str">
        <f t="shared" si="1"/>
        <v>Yes</v>
      </c>
      <c r="P56" s="3" t="s">
        <v>288</v>
      </c>
      <c r="Q56" s="3" t="s">
        <v>395</v>
      </c>
    </row>
    <row r="57" spans="2:17" x14ac:dyDescent="0.25">
      <c r="B57" s="3" t="s">
        <v>146</v>
      </c>
      <c r="C57" s="8" t="s">
        <v>85</v>
      </c>
      <c r="D57" s="3" t="s">
        <v>440</v>
      </c>
      <c r="E57" s="3" t="s">
        <v>438</v>
      </c>
      <c r="F57" s="4">
        <v>8888943</v>
      </c>
      <c r="G57" s="3" t="s">
        <v>10</v>
      </c>
      <c r="H57" s="4">
        <v>375</v>
      </c>
      <c r="I57" s="5">
        <v>45346</v>
      </c>
      <c r="J57" s="3" t="s">
        <v>15</v>
      </c>
      <c r="K57" s="4">
        <v>143</v>
      </c>
      <c r="L57" s="10">
        <v>785144</v>
      </c>
      <c r="M57" s="11">
        <v>6553021</v>
      </c>
      <c r="N57" s="10">
        <f t="shared" si="0"/>
        <v>-5767877</v>
      </c>
      <c r="O57" s="3" t="str">
        <f t="shared" si="1"/>
        <v>No</v>
      </c>
      <c r="P57" s="3" t="s">
        <v>289</v>
      </c>
      <c r="Q57" s="3" t="s">
        <v>396</v>
      </c>
    </row>
    <row r="58" spans="2:17" x14ac:dyDescent="0.25">
      <c r="B58" s="3" t="s">
        <v>147</v>
      </c>
      <c r="C58" s="8" t="s">
        <v>105</v>
      </c>
      <c r="D58" s="3" t="s">
        <v>444</v>
      </c>
      <c r="E58" s="3" t="s">
        <v>438</v>
      </c>
      <c r="F58" s="4">
        <v>8888944</v>
      </c>
      <c r="G58" s="3" t="s">
        <v>13</v>
      </c>
      <c r="H58" s="4">
        <v>376</v>
      </c>
      <c r="I58" s="5">
        <v>45347</v>
      </c>
      <c r="J58" s="3" t="s">
        <v>18</v>
      </c>
      <c r="K58" s="4">
        <v>144</v>
      </c>
      <c r="L58" s="10">
        <v>809418</v>
      </c>
      <c r="M58" s="11">
        <v>6747211</v>
      </c>
      <c r="N58" s="10">
        <f t="shared" si="0"/>
        <v>-5937793</v>
      </c>
      <c r="O58" s="3" t="str">
        <f t="shared" si="1"/>
        <v>No</v>
      </c>
      <c r="P58" s="3" t="s">
        <v>290</v>
      </c>
      <c r="Q58" s="3" t="s">
        <v>397</v>
      </c>
    </row>
    <row r="59" spans="2:17" x14ac:dyDescent="0.25">
      <c r="B59" s="3" t="s">
        <v>148</v>
      </c>
      <c r="C59" s="8" t="s">
        <v>108</v>
      </c>
      <c r="D59" s="3" t="s">
        <v>439</v>
      </c>
      <c r="E59" s="3" t="s">
        <v>438</v>
      </c>
      <c r="F59" s="4">
        <v>8888945</v>
      </c>
      <c r="G59" s="3" t="s">
        <v>16</v>
      </c>
      <c r="H59" s="4">
        <v>377</v>
      </c>
      <c r="I59" s="5">
        <v>45348</v>
      </c>
      <c r="J59" s="3" t="s">
        <v>20</v>
      </c>
      <c r="K59" s="4">
        <v>145</v>
      </c>
      <c r="L59" s="10">
        <v>833691</v>
      </c>
      <c r="M59" s="11">
        <v>6941401</v>
      </c>
      <c r="N59" s="10">
        <f t="shared" si="0"/>
        <v>-6107710</v>
      </c>
      <c r="O59" s="3" t="str">
        <f t="shared" si="1"/>
        <v>No</v>
      </c>
      <c r="P59" s="3" t="s">
        <v>291</v>
      </c>
      <c r="Q59" s="3" t="s">
        <v>398</v>
      </c>
    </row>
    <row r="60" spans="2:17" x14ac:dyDescent="0.25">
      <c r="B60" s="3" t="s">
        <v>149</v>
      </c>
      <c r="C60" s="8" t="s">
        <v>86</v>
      </c>
      <c r="D60" s="3" t="s">
        <v>440</v>
      </c>
      <c r="E60" s="3" t="s">
        <v>438</v>
      </c>
      <c r="F60" s="4">
        <v>8888946</v>
      </c>
      <c r="G60" s="3" t="s">
        <v>7</v>
      </c>
      <c r="H60" s="4">
        <v>378</v>
      </c>
      <c r="I60" s="5">
        <v>45349</v>
      </c>
      <c r="J60" s="3" t="s">
        <v>22</v>
      </c>
      <c r="K60" s="4">
        <v>146</v>
      </c>
      <c r="L60" s="10">
        <v>8579656.25</v>
      </c>
      <c r="M60" s="11">
        <v>7135591</v>
      </c>
      <c r="N60" s="10">
        <f t="shared" si="0"/>
        <v>1444065.25</v>
      </c>
      <c r="O60" s="3" t="str">
        <f t="shared" si="1"/>
        <v>Yes</v>
      </c>
      <c r="P60" s="3" t="s">
        <v>292</v>
      </c>
      <c r="Q60" s="3" t="s">
        <v>399</v>
      </c>
    </row>
    <row r="61" spans="2:17" x14ac:dyDescent="0.25">
      <c r="B61" s="3" t="s">
        <v>150</v>
      </c>
      <c r="C61" s="8" t="s">
        <v>87</v>
      </c>
      <c r="D61" s="3" t="s">
        <v>441</v>
      </c>
      <c r="E61" s="3" t="s">
        <v>438</v>
      </c>
      <c r="F61" s="4">
        <v>8888947</v>
      </c>
      <c r="G61" s="3" t="s">
        <v>10</v>
      </c>
      <c r="H61" s="4">
        <v>379</v>
      </c>
      <c r="I61" s="5">
        <v>45350</v>
      </c>
      <c r="J61" s="3" t="s">
        <v>9</v>
      </c>
      <c r="K61" s="4">
        <v>147</v>
      </c>
      <c r="L61" s="10">
        <v>8822393.75</v>
      </c>
      <c r="M61" s="11">
        <v>7329781</v>
      </c>
      <c r="N61" s="10">
        <f t="shared" si="0"/>
        <v>1492612.75</v>
      </c>
      <c r="O61" s="3" t="str">
        <f t="shared" si="1"/>
        <v>Yes</v>
      </c>
      <c r="P61" s="3" t="s">
        <v>293</v>
      </c>
      <c r="Q61" s="3" t="s">
        <v>400</v>
      </c>
    </row>
    <row r="62" spans="2:17" x14ac:dyDescent="0.25">
      <c r="B62" s="3" t="s">
        <v>151</v>
      </c>
      <c r="C62" s="8" t="s">
        <v>104</v>
      </c>
      <c r="D62" s="3" t="s">
        <v>442</v>
      </c>
      <c r="E62" s="3" t="s">
        <v>438</v>
      </c>
      <c r="F62" s="4">
        <v>8888948</v>
      </c>
      <c r="G62" s="3" t="s">
        <v>13</v>
      </c>
      <c r="H62" s="4">
        <v>380</v>
      </c>
      <c r="I62" s="5">
        <v>45351</v>
      </c>
      <c r="J62" s="3" t="s">
        <v>15</v>
      </c>
      <c r="K62" s="4">
        <v>148</v>
      </c>
      <c r="L62" s="10">
        <v>9065131.25</v>
      </c>
      <c r="M62" s="11">
        <v>7523971</v>
      </c>
      <c r="N62" s="10">
        <f t="shared" si="0"/>
        <v>1541160.25</v>
      </c>
      <c r="O62" s="3" t="str">
        <f t="shared" si="1"/>
        <v>Yes</v>
      </c>
      <c r="P62" s="3" t="s">
        <v>294</v>
      </c>
      <c r="Q62" s="3" t="s">
        <v>401</v>
      </c>
    </row>
    <row r="63" spans="2:17" x14ac:dyDescent="0.25">
      <c r="B63" s="3" t="s">
        <v>152</v>
      </c>
      <c r="C63" s="8" t="s">
        <v>88</v>
      </c>
      <c r="D63" s="3" t="s">
        <v>441</v>
      </c>
      <c r="E63" s="3" t="s">
        <v>438</v>
      </c>
      <c r="F63" s="4">
        <v>8888949</v>
      </c>
      <c r="G63" s="3" t="s">
        <v>10</v>
      </c>
      <c r="H63" s="4">
        <v>381</v>
      </c>
      <c r="I63" s="5">
        <v>45352</v>
      </c>
      <c r="J63" s="3" t="s">
        <v>9</v>
      </c>
      <c r="K63" s="4">
        <v>149</v>
      </c>
      <c r="L63" s="10">
        <v>9307868.75</v>
      </c>
      <c r="M63" s="11">
        <v>7718161</v>
      </c>
      <c r="N63" s="10">
        <f t="shared" si="0"/>
        <v>1589707.75</v>
      </c>
      <c r="O63" s="3" t="str">
        <f t="shared" si="1"/>
        <v>Yes</v>
      </c>
      <c r="P63" s="3" t="s">
        <v>295</v>
      </c>
      <c r="Q63" s="3" t="s">
        <v>402</v>
      </c>
    </row>
    <row r="64" spans="2:17" x14ac:dyDescent="0.25">
      <c r="B64" s="3" t="s">
        <v>153</v>
      </c>
      <c r="C64" s="8" t="s">
        <v>89</v>
      </c>
      <c r="D64" s="3" t="s">
        <v>443</v>
      </c>
      <c r="E64" s="3" t="s">
        <v>438</v>
      </c>
      <c r="F64" s="4">
        <v>8888950</v>
      </c>
      <c r="G64" s="3" t="s">
        <v>13</v>
      </c>
      <c r="H64" s="4">
        <v>382</v>
      </c>
      <c r="I64" s="5">
        <v>45353</v>
      </c>
      <c r="J64" s="3" t="s">
        <v>12</v>
      </c>
      <c r="K64" s="4">
        <v>150</v>
      </c>
      <c r="L64" s="10">
        <v>9550606.25</v>
      </c>
      <c r="M64" s="11">
        <v>7912351</v>
      </c>
      <c r="N64" s="10">
        <f t="shared" si="0"/>
        <v>1638255.25</v>
      </c>
      <c r="O64" s="3" t="str">
        <f t="shared" si="1"/>
        <v>Yes</v>
      </c>
      <c r="P64" s="3" t="s">
        <v>296</v>
      </c>
      <c r="Q64" s="3" t="s">
        <v>403</v>
      </c>
    </row>
    <row r="65" spans="2:17" x14ac:dyDescent="0.25">
      <c r="B65" s="3" t="s">
        <v>154</v>
      </c>
      <c r="C65" s="8" t="s">
        <v>90</v>
      </c>
      <c r="D65" s="3" t="s">
        <v>440</v>
      </c>
      <c r="E65" s="3" t="s">
        <v>438</v>
      </c>
      <c r="F65" s="4">
        <v>8888951</v>
      </c>
      <c r="G65" s="3" t="s">
        <v>16</v>
      </c>
      <c r="H65" s="4">
        <v>383</v>
      </c>
      <c r="I65" s="5">
        <v>45354</v>
      </c>
      <c r="J65" s="3" t="s">
        <v>15</v>
      </c>
      <c r="K65" s="4">
        <v>151</v>
      </c>
      <c r="L65" s="10">
        <v>9793343.75</v>
      </c>
      <c r="M65" s="11">
        <v>8106541</v>
      </c>
      <c r="N65" s="10">
        <f t="shared" si="0"/>
        <v>1686802.75</v>
      </c>
      <c r="O65" s="3" t="str">
        <f t="shared" si="1"/>
        <v>Yes</v>
      </c>
      <c r="P65" s="3" t="s">
        <v>297</v>
      </c>
      <c r="Q65" s="3" t="s">
        <v>404</v>
      </c>
    </row>
    <row r="66" spans="2:17" x14ac:dyDescent="0.25">
      <c r="B66" s="3" t="s">
        <v>155</v>
      </c>
      <c r="C66" s="8" t="s">
        <v>91</v>
      </c>
      <c r="D66" s="3" t="s">
        <v>444</v>
      </c>
      <c r="E66" s="3" t="s">
        <v>438</v>
      </c>
      <c r="F66" s="4">
        <v>8888952</v>
      </c>
      <c r="G66" s="3" t="s">
        <v>7</v>
      </c>
      <c r="H66" s="4">
        <v>384</v>
      </c>
      <c r="I66" s="5">
        <v>45355</v>
      </c>
      <c r="J66" s="3" t="s">
        <v>20</v>
      </c>
      <c r="K66" s="4">
        <v>152</v>
      </c>
      <c r="L66" s="10">
        <v>10036081.25</v>
      </c>
      <c r="M66" s="11">
        <v>8300731</v>
      </c>
      <c r="N66" s="10">
        <f t="shared" si="0"/>
        <v>1735350.25</v>
      </c>
      <c r="O66" s="3" t="str">
        <f t="shared" si="1"/>
        <v>Yes</v>
      </c>
      <c r="P66" s="3" t="s">
        <v>298</v>
      </c>
      <c r="Q66" s="3" t="s">
        <v>405</v>
      </c>
    </row>
    <row r="67" spans="2:17" x14ac:dyDescent="0.25">
      <c r="B67" s="3" t="s">
        <v>156</v>
      </c>
      <c r="C67" s="8" t="s">
        <v>98</v>
      </c>
      <c r="D67" s="3" t="s">
        <v>439</v>
      </c>
      <c r="E67" s="3" t="s">
        <v>438</v>
      </c>
      <c r="F67" s="4">
        <v>8888953</v>
      </c>
      <c r="G67" s="3" t="s">
        <v>10</v>
      </c>
      <c r="H67" s="4">
        <v>385</v>
      </c>
      <c r="I67" s="5">
        <v>45356</v>
      </c>
      <c r="J67" s="3" t="s">
        <v>15</v>
      </c>
      <c r="K67" s="4">
        <v>153</v>
      </c>
      <c r="L67" s="10">
        <v>10278818.75</v>
      </c>
      <c r="M67" s="11">
        <v>8494921</v>
      </c>
      <c r="N67" s="10">
        <f t="shared" si="0"/>
        <v>1783897.75</v>
      </c>
      <c r="O67" s="3" t="str">
        <f t="shared" si="1"/>
        <v>Yes</v>
      </c>
      <c r="P67" s="3" t="s">
        <v>299</v>
      </c>
      <c r="Q67" s="3" t="s">
        <v>406</v>
      </c>
    </row>
    <row r="68" spans="2:17" x14ac:dyDescent="0.25">
      <c r="B68" s="3" t="s">
        <v>157</v>
      </c>
      <c r="C68" s="8" t="s">
        <v>110</v>
      </c>
      <c r="D68" s="3" t="s">
        <v>440</v>
      </c>
      <c r="E68" s="3" t="s">
        <v>438</v>
      </c>
      <c r="F68" s="4">
        <v>8888954</v>
      </c>
      <c r="G68" s="3" t="s">
        <v>7</v>
      </c>
      <c r="H68" s="4">
        <v>386</v>
      </c>
      <c r="I68" s="5">
        <v>45357</v>
      </c>
      <c r="J68" s="3" t="s">
        <v>18</v>
      </c>
      <c r="K68" s="4">
        <v>154</v>
      </c>
      <c r="L68" s="10">
        <v>10521556.25</v>
      </c>
      <c r="M68" s="11">
        <v>8689111</v>
      </c>
      <c r="N68" s="10">
        <f t="shared" ref="N68:N77" si="2">L68-M68</f>
        <v>1832445.25</v>
      </c>
      <c r="O68" s="3" t="str">
        <f t="shared" ref="O68:O111" si="3">IF(L68&gt;M68,"Yes","No")</f>
        <v>Yes</v>
      </c>
      <c r="P68" s="3" t="s">
        <v>300</v>
      </c>
      <c r="Q68" s="3" t="s">
        <v>407</v>
      </c>
    </row>
    <row r="69" spans="2:17" x14ac:dyDescent="0.25">
      <c r="B69" s="3" t="s">
        <v>158</v>
      </c>
      <c r="C69" s="8" t="s">
        <v>92</v>
      </c>
      <c r="D69" s="3" t="s">
        <v>441</v>
      </c>
      <c r="E69" s="3" t="s">
        <v>438</v>
      </c>
      <c r="F69" s="4">
        <v>8888955</v>
      </c>
      <c r="G69" s="3" t="s">
        <v>10</v>
      </c>
      <c r="H69" s="4">
        <v>387</v>
      </c>
      <c r="I69" s="5">
        <v>45358</v>
      </c>
      <c r="J69" s="3" t="s">
        <v>20</v>
      </c>
      <c r="K69" s="4">
        <v>155</v>
      </c>
      <c r="L69" s="10">
        <v>10764293.75</v>
      </c>
      <c r="M69" s="11">
        <v>8883301</v>
      </c>
      <c r="N69" s="10">
        <f t="shared" si="2"/>
        <v>1880992.75</v>
      </c>
      <c r="O69" s="3" t="str">
        <f t="shared" si="3"/>
        <v>Yes</v>
      </c>
      <c r="P69" s="3" t="s">
        <v>301</v>
      </c>
      <c r="Q69" s="3" t="s">
        <v>408</v>
      </c>
    </row>
    <row r="70" spans="2:17" x14ac:dyDescent="0.25">
      <c r="B70" s="3" t="s">
        <v>159</v>
      </c>
      <c r="C70" s="8" t="s">
        <v>106</v>
      </c>
      <c r="D70" s="3" t="s">
        <v>442</v>
      </c>
      <c r="E70" s="3" t="s">
        <v>438</v>
      </c>
      <c r="F70" s="4">
        <v>8888956</v>
      </c>
      <c r="G70" s="3" t="s">
        <v>13</v>
      </c>
      <c r="H70" s="4">
        <v>388</v>
      </c>
      <c r="I70" s="5">
        <v>45359</v>
      </c>
      <c r="J70" s="3" t="s">
        <v>22</v>
      </c>
      <c r="K70" s="4">
        <v>156</v>
      </c>
      <c r="L70" s="10">
        <v>11007031.25</v>
      </c>
      <c r="M70" s="11">
        <v>9077491</v>
      </c>
      <c r="N70" s="10">
        <f t="shared" si="2"/>
        <v>1929540.25</v>
      </c>
      <c r="O70" s="3" t="str">
        <f t="shared" si="3"/>
        <v>Yes</v>
      </c>
      <c r="P70" s="3" t="s">
        <v>302</v>
      </c>
      <c r="Q70" s="3" t="s">
        <v>409</v>
      </c>
    </row>
    <row r="71" spans="2:17" x14ac:dyDescent="0.25">
      <c r="B71" s="3" t="s">
        <v>160</v>
      </c>
      <c r="C71" s="8" t="s">
        <v>107</v>
      </c>
      <c r="D71" s="3" t="s">
        <v>441</v>
      </c>
      <c r="E71" s="3" t="s">
        <v>438</v>
      </c>
      <c r="F71" s="4">
        <v>8888957</v>
      </c>
      <c r="G71" s="3" t="s">
        <v>16</v>
      </c>
      <c r="H71" s="4">
        <v>389</v>
      </c>
      <c r="I71" s="5">
        <v>45360</v>
      </c>
      <c r="J71" s="3" t="s">
        <v>9</v>
      </c>
      <c r="K71" s="4">
        <v>157</v>
      </c>
      <c r="L71" s="10">
        <v>11249768.75</v>
      </c>
      <c r="M71" s="11">
        <v>9271681</v>
      </c>
      <c r="N71" s="10">
        <f t="shared" si="2"/>
        <v>1978087.75</v>
      </c>
      <c r="O71" s="3" t="str">
        <f t="shared" si="3"/>
        <v>Yes</v>
      </c>
      <c r="P71" s="3" t="s">
        <v>303</v>
      </c>
      <c r="Q71" s="3" t="s">
        <v>410</v>
      </c>
    </row>
    <row r="72" spans="2:17" x14ac:dyDescent="0.25">
      <c r="B72" s="3" t="s">
        <v>161</v>
      </c>
      <c r="C72" s="8" t="s">
        <v>93</v>
      </c>
      <c r="D72" s="3" t="s">
        <v>443</v>
      </c>
      <c r="E72" s="3" t="s">
        <v>438</v>
      </c>
      <c r="F72" s="4">
        <v>8888958</v>
      </c>
      <c r="G72" s="3" t="s">
        <v>7</v>
      </c>
      <c r="H72" s="4">
        <v>390</v>
      </c>
      <c r="I72" s="5">
        <v>45361</v>
      </c>
      <c r="J72" s="3" t="s">
        <v>15</v>
      </c>
      <c r="K72" s="4">
        <v>158</v>
      </c>
      <c r="L72" s="10">
        <v>11492506.25</v>
      </c>
      <c r="M72" s="11">
        <v>9465871</v>
      </c>
      <c r="N72" s="10">
        <f t="shared" si="2"/>
        <v>2026635.25</v>
      </c>
      <c r="O72" s="3" t="str">
        <f t="shared" si="3"/>
        <v>Yes</v>
      </c>
      <c r="P72" s="3" t="s">
        <v>304</v>
      </c>
      <c r="Q72" s="3" t="s">
        <v>411</v>
      </c>
    </row>
    <row r="73" spans="2:17" x14ac:dyDescent="0.25">
      <c r="B73" s="3" t="s">
        <v>162</v>
      </c>
      <c r="C73" s="8" t="s">
        <v>99</v>
      </c>
      <c r="D73" s="3" t="s">
        <v>440</v>
      </c>
      <c r="E73" s="3" t="s">
        <v>438</v>
      </c>
      <c r="F73" s="4">
        <v>8888959</v>
      </c>
      <c r="G73" s="3" t="s">
        <v>10</v>
      </c>
      <c r="H73" s="4">
        <v>391</v>
      </c>
      <c r="I73" s="5">
        <v>45362</v>
      </c>
      <c r="J73" s="3" t="s">
        <v>9</v>
      </c>
      <c r="K73" s="4">
        <v>159</v>
      </c>
      <c r="L73" s="10">
        <v>11735243.75</v>
      </c>
      <c r="M73" s="11">
        <v>9660061</v>
      </c>
      <c r="N73" s="10">
        <f t="shared" si="2"/>
        <v>2075182.75</v>
      </c>
      <c r="O73" s="3" t="str">
        <f t="shared" si="3"/>
        <v>Yes</v>
      </c>
      <c r="P73" s="3" t="s">
        <v>305</v>
      </c>
      <c r="Q73" s="3" t="s">
        <v>412</v>
      </c>
    </row>
    <row r="74" spans="2:17" x14ac:dyDescent="0.25">
      <c r="B74" s="3" t="s">
        <v>163</v>
      </c>
      <c r="C74" s="8" t="s">
        <v>94</v>
      </c>
      <c r="D74" s="3" t="s">
        <v>444</v>
      </c>
      <c r="E74" s="3" t="s">
        <v>438</v>
      </c>
      <c r="F74" s="4">
        <v>8888960</v>
      </c>
      <c r="G74" s="3" t="s">
        <v>13</v>
      </c>
      <c r="H74" s="4">
        <v>392</v>
      </c>
      <c r="I74" s="5">
        <v>45363</v>
      </c>
      <c r="J74" s="3" t="s">
        <v>12</v>
      </c>
      <c r="K74" s="4">
        <v>160</v>
      </c>
      <c r="L74" s="10">
        <v>11977981.25</v>
      </c>
      <c r="M74" s="11">
        <v>9854251</v>
      </c>
      <c r="N74" s="10">
        <f t="shared" si="2"/>
        <v>2123730.25</v>
      </c>
      <c r="O74" s="3" t="str">
        <f t="shared" si="3"/>
        <v>Yes</v>
      </c>
      <c r="P74" s="3" t="s">
        <v>306</v>
      </c>
      <c r="Q74" s="3" t="s">
        <v>413</v>
      </c>
    </row>
    <row r="75" spans="2:17" x14ac:dyDescent="0.25">
      <c r="B75" s="3" t="s">
        <v>164</v>
      </c>
      <c r="C75" s="8" t="s">
        <v>95</v>
      </c>
      <c r="D75" s="3" t="s">
        <v>439</v>
      </c>
      <c r="E75" s="3" t="s">
        <v>438</v>
      </c>
      <c r="F75" s="4">
        <v>8888961</v>
      </c>
      <c r="G75" s="3" t="s">
        <v>10</v>
      </c>
      <c r="H75" s="4">
        <v>393</v>
      </c>
      <c r="I75" s="5">
        <v>45364</v>
      </c>
      <c r="J75" s="3" t="s">
        <v>15</v>
      </c>
      <c r="K75" s="4">
        <v>161</v>
      </c>
      <c r="L75" s="10">
        <v>12220718.75</v>
      </c>
      <c r="M75" s="11">
        <v>10048441</v>
      </c>
      <c r="N75" s="10">
        <f t="shared" si="2"/>
        <v>2172277.75</v>
      </c>
      <c r="O75" s="3" t="str">
        <f t="shared" si="3"/>
        <v>Yes</v>
      </c>
      <c r="P75" s="3" t="s">
        <v>307</v>
      </c>
      <c r="Q75" s="3" t="s">
        <v>414</v>
      </c>
    </row>
    <row r="76" spans="2:17" x14ac:dyDescent="0.25">
      <c r="B76" s="3" t="s">
        <v>165</v>
      </c>
      <c r="C76" s="8" t="s">
        <v>96</v>
      </c>
      <c r="D76" s="3" t="s">
        <v>440</v>
      </c>
      <c r="E76" s="3" t="s">
        <v>438</v>
      </c>
      <c r="F76" s="4">
        <v>8888962</v>
      </c>
      <c r="G76" s="3" t="s">
        <v>13</v>
      </c>
      <c r="H76" s="4">
        <v>394</v>
      </c>
      <c r="I76" s="5">
        <v>45365</v>
      </c>
      <c r="J76" s="3" t="s">
        <v>20</v>
      </c>
      <c r="K76" s="4">
        <v>162</v>
      </c>
      <c r="L76" s="10">
        <v>12463456.25</v>
      </c>
      <c r="M76" s="11">
        <v>10242631</v>
      </c>
      <c r="N76" s="10">
        <f t="shared" si="2"/>
        <v>2220825.25</v>
      </c>
      <c r="O76" s="3" t="str">
        <f t="shared" si="3"/>
        <v>Yes</v>
      </c>
      <c r="P76" s="3" t="s">
        <v>308</v>
      </c>
      <c r="Q76" s="3" t="s">
        <v>415</v>
      </c>
    </row>
    <row r="77" spans="2:17" x14ac:dyDescent="0.25">
      <c r="B77" s="3" t="s">
        <v>166</v>
      </c>
      <c r="C77" s="8" t="s">
        <v>100</v>
      </c>
      <c r="D77" s="3" t="s">
        <v>441</v>
      </c>
      <c r="E77" s="3" t="s">
        <v>438</v>
      </c>
      <c r="F77" s="4">
        <v>8888963</v>
      </c>
      <c r="G77" s="3" t="s">
        <v>16</v>
      </c>
      <c r="H77" s="4">
        <v>395</v>
      </c>
      <c r="I77" s="5">
        <v>45366</v>
      </c>
      <c r="J77" s="3" t="s">
        <v>15</v>
      </c>
      <c r="K77" s="4">
        <v>163</v>
      </c>
      <c r="L77" s="10">
        <v>12706193.75</v>
      </c>
      <c r="M77" s="11">
        <v>10436821</v>
      </c>
      <c r="N77" s="10">
        <f t="shared" si="2"/>
        <v>2269372.75</v>
      </c>
      <c r="O77" s="3" t="str">
        <f t="shared" si="3"/>
        <v>Yes</v>
      </c>
      <c r="P77" s="3" t="s">
        <v>309</v>
      </c>
      <c r="Q77" s="3" t="s">
        <v>416</v>
      </c>
    </row>
    <row r="78" spans="2:17" x14ac:dyDescent="0.25">
      <c r="B78" s="12" t="s">
        <v>168</v>
      </c>
      <c r="C78" s="14" t="s">
        <v>177</v>
      </c>
      <c r="D78" s="3" t="s">
        <v>442</v>
      </c>
      <c r="E78" s="3" t="s">
        <v>438</v>
      </c>
      <c r="F78" s="4">
        <v>8888964</v>
      </c>
      <c r="G78" s="13" t="s">
        <v>7</v>
      </c>
      <c r="H78" s="4">
        <v>396</v>
      </c>
      <c r="I78" s="5">
        <v>45367</v>
      </c>
      <c r="J78" s="3" t="s">
        <v>18</v>
      </c>
      <c r="K78" s="4">
        <v>164</v>
      </c>
      <c r="L78" s="10">
        <v>12948931.25</v>
      </c>
      <c r="M78" s="11">
        <v>10631011</v>
      </c>
      <c r="N78" s="10">
        <f t="shared" ref="N78:N86" si="4">L78-M78</f>
        <v>2317920.25</v>
      </c>
      <c r="O78" s="3" t="str">
        <f t="shared" si="3"/>
        <v>Yes</v>
      </c>
      <c r="P78" s="3" t="s">
        <v>310</v>
      </c>
      <c r="Q78" s="3" t="s">
        <v>417</v>
      </c>
    </row>
    <row r="79" spans="2:17" x14ac:dyDescent="0.25">
      <c r="B79" s="12" t="s">
        <v>169</v>
      </c>
      <c r="C79" s="14" t="s">
        <v>178</v>
      </c>
      <c r="D79" s="3" t="s">
        <v>441</v>
      </c>
      <c r="E79" s="3" t="s">
        <v>438</v>
      </c>
      <c r="F79" s="4">
        <v>8888965</v>
      </c>
      <c r="G79" s="13" t="s">
        <v>10</v>
      </c>
      <c r="H79" s="4">
        <v>397</v>
      </c>
      <c r="I79" s="5">
        <v>45368</v>
      </c>
      <c r="J79" s="3" t="s">
        <v>20</v>
      </c>
      <c r="K79" s="4">
        <v>165</v>
      </c>
      <c r="L79" s="10">
        <v>13191668.75</v>
      </c>
      <c r="M79" s="11">
        <v>10825201</v>
      </c>
      <c r="N79" s="10">
        <f t="shared" si="4"/>
        <v>2366467.75</v>
      </c>
      <c r="O79" s="3" t="str">
        <f t="shared" si="3"/>
        <v>Yes</v>
      </c>
      <c r="P79" s="3" t="s">
        <v>311</v>
      </c>
      <c r="Q79" s="3" t="s">
        <v>418</v>
      </c>
    </row>
    <row r="80" spans="2:17" x14ac:dyDescent="0.25">
      <c r="B80" s="12" t="s">
        <v>170</v>
      </c>
      <c r="C80" s="14" t="s">
        <v>179</v>
      </c>
      <c r="D80" s="3" t="s">
        <v>443</v>
      </c>
      <c r="E80" s="3" t="s">
        <v>438</v>
      </c>
      <c r="F80" s="4">
        <v>8888966</v>
      </c>
      <c r="G80" s="13" t="s">
        <v>7</v>
      </c>
      <c r="H80" s="4">
        <v>398</v>
      </c>
      <c r="I80" s="5">
        <v>45369</v>
      </c>
      <c r="J80" s="3" t="s">
        <v>22</v>
      </c>
      <c r="K80" s="4">
        <v>166</v>
      </c>
      <c r="L80" s="10">
        <v>13434406.25</v>
      </c>
      <c r="M80" s="11">
        <v>11019391</v>
      </c>
      <c r="N80" s="10">
        <f t="shared" si="4"/>
        <v>2415015.25</v>
      </c>
      <c r="O80" s="3" t="str">
        <f t="shared" si="3"/>
        <v>Yes</v>
      </c>
      <c r="P80" s="3" t="s">
        <v>312</v>
      </c>
      <c r="Q80" s="3" t="s">
        <v>419</v>
      </c>
    </row>
    <row r="81" spans="2:17" x14ac:dyDescent="0.25">
      <c r="B81" s="12" t="s">
        <v>171</v>
      </c>
      <c r="C81" s="14" t="s">
        <v>180</v>
      </c>
      <c r="D81" s="3" t="s">
        <v>440</v>
      </c>
      <c r="E81" s="3" t="s">
        <v>438</v>
      </c>
      <c r="F81" s="4">
        <v>8888967</v>
      </c>
      <c r="G81" s="13" t="s">
        <v>10</v>
      </c>
      <c r="H81" s="4">
        <v>399</v>
      </c>
      <c r="I81" s="5">
        <v>45370</v>
      </c>
      <c r="J81" s="3" t="s">
        <v>9</v>
      </c>
      <c r="K81" s="4">
        <v>167</v>
      </c>
      <c r="L81" s="10">
        <v>1367714</v>
      </c>
      <c r="M81" s="11">
        <v>11213581</v>
      </c>
      <c r="N81" s="10">
        <f t="shared" si="4"/>
        <v>-9845867</v>
      </c>
      <c r="O81" s="3" t="str">
        <f t="shared" si="3"/>
        <v>No</v>
      </c>
      <c r="P81" s="3" t="s">
        <v>313</v>
      </c>
      <c r="Q81" s="3" t="s">
        <v>420</v>
      </c>
    </row>
    <row r="82" spans="2:17" x14ac:dyDescent="0.25">
      <c r="B82" s="12" t="s">
        <v>172</v>
      </c>
      <c r="C82" s="14" t="s">
        <v>181</v>
      </c>
      <c r="D82" s="3" t="s">
        <v>444</v>
      </c>
      <c r="E82" s="3" t="s">
        <v>438</v>
      </c>
      <c r="F82" s="4">
        <v>8888968</v>
      </c>
      <c r="G82" s="13" t="s">
        <v>13</v>
      </c>
      <c r="H82" s="4">
        <v>400</v>
      </c>
      <c r="I82" s="5">
        <v>45371</v>
      </c>
      <c r="J82" s="3" t="s">
        <v>15</v>
      </c>
      <c r="K82" s="4">
        <v>168</v>
      </c>
      <c r="L82" s="10">
        <v>1391988</v>
      </c>
      <c r="M82" s="11">
        <v>11407771</v>
      </c>
      <c r="N82" s="10">
        <f t="shared" si="4"/>
        <v>-10015783</v>
      </c>
      <c r="O82" s="3" t="str">
        <f t="shared" si="3"/>
        <v>No</v>
      </c>
      <c r="P82" s="3" t="s">
        <v>314</v>
      </c>
      <c r="Q82" s="3" t="s">
        <v>421</v>
      </c>
    </row>
    <row r="83" spans="2:17" x14ac:dyDescent="0.25">
      <c r="B83" s="12" t="s">
        <v>173</v>
      </c>
      <c r="C83" s="14" t="s">
        <v>207</v>
      </c>
      <c r="D83" s="3" t="s">
        <v>439</v>
      </c>
      <c r="E83" s="3" t="s">
        <v>438</v>
      </c>
      <c r="F83" s="4">
        <v>8888969</v>
      </c>
      <c r="G83" s="13" t="s">
        <v>16</v>
      </c>
      <c r="H83" s="4">
        <v>401</v>
      </c>
      <c r="I83" s="5">
        <v>45372</v>
      </c>
      <c r="J83" s="3" t="s">
        <v>9</v>
      </c>
      <c r="K83" s="4">
        <v>169</v>
      </c>
      <c r="L83" s="10">
        <v>1416261</v>
      </c>
      <c r="M83" s="11">
        <v>11601961</v>
      </c>
      <c r="N83" s="10">
        <f t="shared" si="4"/>
        <v>-10185700</v>
      </c>
      <c r="O83" s="3" t="str">
        <f t="shared" si="3"/>
        <v>No</v>
      </c>
      <c r="P83" s="3" t="s">
        <v>315</v>
      </c>
      <c r="Q83" s="3" t="s">
        <v>422</v>
      </c>
    </row>
    <row r="84" spans="2:17" x14ac:dyDescent="0.25">
      <c r="B84" s="12" t="s">
        <v>174</v>
      </c>
      <c r="C84" s="14" t="s">
        <v>182</v>
      </c>
      <c r="D84" s="3" t="s">
        <v>440</v>
      </c>
      <c r="E84" s="3" t="s">
        <v>438</v>
      </c>
      <c r="F84" s="4">
        <v>8888970</v>
      </c>
      <c r="G84" s="13" t="s">
        <v>7</v>
      </c>
      <c r="H84" s="4">
        <v>402</v>
      </c>
      <c r="I84" s="5">
        <v>45373</v>
      </c>
      <c r="J84" s="3" t="s">
        <v>12</v>
      </c>
      <c r="K84" s="4">
        <v>170</v>
      </c>
      <c r="L84" s="10">
        <v>1440535</v>
      </c>
      <c r="M84" s="11">
        <v>11796151</v>
      </c>
      <c r="N84" s="10">
        <f t="shared" si="4"/>
        <v>-10355616</v>
      </c>
      <c r="O84" s="3" t="str">
        <f t="shared" si="3"/>
        <v>No</v>
      </c>
      <c r="P84" s="3" t="s">
        <v>316</v>
      </c>
      <c r="Q84" s="3" t="s">
        <v>423</v>
      </c>
    </row>
    <row r="85" spans="2:17" x14ac:dyDescent="0.25">
      <c r="B85" s="12" t="s">
        <v>175</v>
      </c>
      <c r="C85" s="14" t="s">
        <v>183</v>
      </c>
      <c r="D85" s="3" t="s">
        <v>441</v>
      </c>
      <c r="E85" s="3" t="s">
        <v>438</v>
      </c>
      <c r="F85" s="4">
        <v>8888971</v>
      </c>
      <c r="G85" s="13" t="s">
        <v>10</v>
      </c>
      <c r="H85" s="4">
        <v>403</v>
      </c>
      <c r="I85" s="5">
        <v>45374</v>
      </c>
      <c r="J85" s="3" t="s">
        <v>15</v>
      </c>
      <c r="K85" s="4">
        <v>171</v>
      </c>
      <c r="L85" s="10">
        <v>1464809</v>
      </c>
      <c r="M85" s="11">
        <v>11990341</v>
      </c>
      <c r="N85" s="10">
        <f t="shared" si="4"/>
        <v>-10525532</v>
      </c>
      <c r="O85" s="3" t="str">
        <f t="shared" si="3"/>
        <v>No</v>
      </c>
      <c r="P85" s="3" t="s">
        <v>317</v>
      </c>
      <c r="Q85" s="3" t="s">
        <v>424</v>
      </c>
    </row>
    <row r="86" spans="2:17" x14ac:dyDescent="0.25">
      <c r="B86" s="12" t="s">
        <v>176</v>
      </c>
      <c r="C86" s="14" t="s">
        <v>184</v>
      </c>
      <c r="D86" s="3" t="s">
        <v>442</v>
      </c>
      <c r="E86" s="3" t="s">
        <v>438</v>
      </c>
      <c r="F86" s="4">
        <v>8888972</v>
      </c>
      <c r="G86" s="13" t="s">
        <v>13</v>
      </c>
      <c r="H86" s="4">
        <v>404</v>
      </c>
      <c r="I86" s="5">
        <v>45375</v>
      </c>
      <c r="J86" s="3" t="s">
        <v>20</v>
      </c>
      <c r="K86" s="4">
        <v>172</v>
      </c>
      <c r="L86" s="10">
        <v>14890831.25</v>
      </c>
      <c r="M86" s="11">
        <v>12184531</v>
      </c>
      <c r="N86" s="10">
        <f t="shared" si="4"/>
        <v>2706300.25</v>
      </c>
      <c r="O86" s="3" t="str">
        <f t="shared" si="3"/>
        <v>Yes</v>
      </c>
      <c r="P86" s="3" t="s">
        <v>318</v>
      </c>
      <c r="Q86" s="3" t="s">
        <v>425</v>
      </c>
    </row>
    <row r="87" spans="2:17" x14ac:dyDescent="0.25">
      <c r="B87" s="12" t="s">
        <v>211</v>
      </c>
      <c r="C87" s="14" t="s">
        <v>185</v>
      </c>
      <c r="D87" s="3" t="s">
        <v>441</v>
      </c>
      <c r="E87" s="3" t="s">
        <v>438</v>
      </c>
      <c r="F87" s="4">
        <v>8888973</v>
      </c>
      <c r="G87" s="3" t="s">
        <v>13</v>
      </c>
      <c r="H87" s="4">
        <v>405</v>
      </c>
      <c r="I87" s="5">
        <v>45376</v>
      </c>
      <c r="J87" s="3" t="s">
        <v>18</v>
      </c>
      <c r="K87" s="4">
        <v>173</v>
      </c>
      <c r="L87" s="10">
        <v>15133568.75</v>
      </c>
      <c r="M87" s="11">
        <v>12378721</v>
      </c>
      <c r="N87" s="10">
        <f t="shared" ref="N87:N111" si="5">L87-M87</f>
        <v>2754847.75</v>
      </c>
      <c r="O87" s="3" t="str">
        <f t="shared" si="3"/>
        <v>Yes</v>
      </c>
      <c r="P87" s="3" t="s">
        <v>319</v>
      </c>
      <c r="Q87" s="3" t="s">
        <v>426</v>
      </c>
    </row>
    <row r="88" spans="2:17" x14ac:dyDescent="0.25">
      <c r="B88" s="12" t="s">
        <v>212</v>
      </c>
      <c r="C88" s="14" t="s">
        <v>208</v>
      </c>
      <c r="D88" s="3" t="s">
        <v>443</v>
      </c>
      <c r="E88" s="3" t="s">
        <v>438</v>
      </c>
      <c r="F88" s="4">
        <v>8888974</v>
      </c>
      <c r="G88" s="3" t="s">
        <v>10</v>
      </c>
      <c r="H88" s="4">
        <v>406</v>
      </c>
      <c r="I88" s="5">
        <v>45377</v>
      </c>
      <c r="J88" s="3" t="s">
        <v>20</v>
      </c>
      <c r="K88" s="4">
        <v>174</v>
      </c>
      <c r="L88" s="10">
        <v>15376306.25</v>
      </c>
      <c r="M88" s="11">
        <v>12572911</v>
      </c>
      <c r="N88" s="10">
        <f t="shared" si="5"/>
        <v>2803395.25</v>
      </c>
      <c r="O88" s="3" t="str">
        <f t="shared" si="3"/>
        <v>Yes</v>
      </c>
      <c r="P88" s="3" t="s">
        <v>320</v>
      </c>
      <c r="Q88" s="3" t="s">
        <v>427</v>
      </c>
    </row>
    <row r="89" spans="2:17" x14ac:dyDescent="0.25">
      <c r="B89" s="12" t="s">
        <v>213</v>
      </c>
      <c r="C89" s="14" t="s">
        <v>186</v>
      </c>
      <c r="D89" s="3" t="s">
        <v>440</v>
      </c>
      <c r="E89" s="3" t="s">
        <v>438</v>
      </c>
      <c r="F89" s="4">
        <v>8888975</v>
      </c>
      <c r="G89" s="3" t="s">
        <v>13</v>
      </c>
      <c r="H89" s="4">
        <v>407</v>
      </c>
      <c r="I89" s="5">
        <v>45378</v>
      </c>
      <c r="J89" s="3" t="s">
        <v>22</v>
      </c>
      <c r="K89" s="4">
        <v>175</v>
      </c>
      <c r="L89" s="10">
        <v>15619043.75</v>
      </c>
      <c r="M89" s="11">
        <v>12767101</v>
      </c>
      <c r="N89" s="10">
        <f t="shared" si="5"/>
        <v>2851942.75</v>
      </c>
      <c r="O89" s="3" t="str">
        <f t="shared" si="3"/>
        <v>Yes</v>
      </c>
      <c r="P89" s="3" t="s">
        <v>321</v>
      </c>
      <c r="Q89" s="3" t="s">
        <v>412</v>
      </c>
    </row>
    <row r="90" spans="2:17" x14ac:dyDescent="0.25">
      <c r="B90" s="12" t="s">
        <v>214</v>
      </c>
      <c r="C90" s="14" t="s">
        <v>187</v>
      </c>
      <c r="D90" s="3" t="s">
        <v>444</v>
      </c>
      <c r="E90" s="3" t="s">
        <v>438</v>
      </c>
      <c r="F90" s="4">
        <v>8888976</v>
      </c>
      <c r="G90" s="3" t="s">
        <v>16</v>
      </c>
      <c r="H90" s="4">
        <v>408</v>
      </c>
      <c r="I90" s="5">
        <v>45379</v>
      </c>
      <c r="J90" s="3" t="s">
        <v>9</v>
      </c>
      <c r="K90" s="4">
        <v>176</v>
      </c>
      <c r="L90" s="10">
        <v>15861781.25</v>
      </c>
      <c r="M90" s="11">
        <v>12961291</v>
      </c>
      <c r="N90" s="10">
        <f t="shared" si="5"/>
        <v>2900490.25</v>
      </c>
      <c r="O90" s="3" t="str">
        <f t="shared" si="3"/>
        <v>Yes</v>
      </c>
      <c r="P90" s="3" t="s">
        <v>322</v>
      </c>
      <c r="Q90" s="3" t="s">
        <v>413</v>
      </c>
    </row>
    <row r="91" spans="2:17" x14ac:dyDescent="0.25">
      <c r="B91" s="12" t="s">
        <v>215</v>
      </c>
      <c r="C91" s="14" t="s">
        <v>188</v>
      </c>
      <c r="D91" s="3" t="s">
        <v>439</v>
      </c>
      <c r="E91" s="3" t="s">
        <v>438</v>
      </c>
      <c r="F91" s="4">
        <v>8888977</v>
      </c>
      <c r="G91" s="3" t="s">
        <v>7</v>
      </c>
      <c r="H91" s="4">
        <v>409</v>
      </c>
      <c r="I91" s="5">
        <v>45380</v>
      </c>
      <c r="J91" s="3" t="s">
        <v>15</v>
      </c>
      <c r="K91" s="4">
        <v>177</v>
      </c>
      <c r="L91" s="10">
        <v>16104518.75</v>
      </c>
      <c r="M91" s="11">
        <v>13155481</v>
      </c>
      <c r="N91" s="10">
        <f t="shared" si="5"/>
        <v>2949037.75</v>
      </c>
      <c r="O91" s="3" t="str">
        <f t="shared" si="3"/>
        <v>Yes</v>
      </c>
      <c r="P91" s="3" t="s">
        <v>323</v>
      </c>
      <c r="Q91" s="3" t="s">
        <v>414</v>
      </c>
    </row>
    <row r="92" spans="2:17" x14ac:dyDescent="0.25">
      <c r="B92" s="12" t="s">
        <v>216</v>
      </c>
      <c r="C92" s="14" t="s">
        <v>189</v>
      </c>
      <c r="D92" s="3" t="s">
        <v>440</v>
      </c>
      <c r="E92" s="3" t="s">
        <v>438</v>
      </c>
      <c r="F92" s="4">
        <v>8888978</v>
      </c>
      <c r="G92" s="3" t="s">
        <v>10</v>
      </c>
      <c r="H92" s="4">
        <v>410</v>
      </c>
      <c r="I92" s="5">
        <v>45381</v>
      </c>
      <c r="J92" s="3" t="s">
        <v>9</v>
      </c>
      <c r="K92" s="4">
        <v>178</v>
      </c>
      <c r="L92" s="10">
        <v>16347256.25</v>
      </c>
      <c r="M92" s="11">
        <v>13349671</v>
      </c>
      <c r="N92" s="10">
        <f t="shared" si="5"/>
        <v>2997585.25</v>
      </c>
      <c r="O92" s="3" t="str">
        <f t="shared" si="3"/>
        <v>Yes</v>
      </c>
      <c r="P92" s="3" t="s">
        <v>324</v>
      </c>
      <c r="Q92" s="3" t="s">
        <v>415</v>
      </c>
    </row>
    <row r="93" spans="2:17" x14ac:dyDescent="0.25">
      <c r="B93" s="12" t="s">
        <v>217</v>
      </c>
      <c r="C93" s="14" t="s">
        <v>190</v>
      </c>
      <c r="D93" s="3" t="s">
        <v>441</v>
      </c>
      <c r="E93" s="3" t="s">
        <v>438</v>
      </c>
      <c r="F93" s="4">
        <v>8888979</v>
      </c>
      <c r="G93" s="3" t="s">
        <v>7</v>
      </c>
      <c r="H93" s="4">
        <v>411</v>
      </c>
      <c r="I93" s="5">
        <v>45382</v>
      </c>
      <c r="J93" s="3" t="s">
        <v>12</v>
      </c>
      <c r="K93" s="4">
        <v>179</v>
      </c>
      <c r="L93" s="10">
        <v>16589993.75</v>
      </c>
      <c r="M93" s="11">
        <v>13543861</v>
      </c>
      <c r="N93" s="10">
        <f t="shared" si="5"/>
        <v>3046132.75</v>
      </c>
      <c r="O93" s="3" t="str">
        <f t="shared" si="3"/>
        <v>Yes</v>
      </c>
      <c r="P93" s="3" t="s">
        <v>325</v>
      </c>
      <c r="Q93" s="3" t="s">
        <v>416</v>
      </c>
    </row>
    <row r="94" spans="2:17" x14ac:dyDescent="0.25">
      <c r="B94" s="12" t="s">
        <v>218</v>
      </c>
      <c r="C94" s="14" t="s">
        <v>191</v>
      </c>
      <c r="D94" s="3" t="s">
        <v>442</v>
      </c>
      <c r="E94" s="3" t="s">
        <v>438</v>
      </c>
      <c r="F94" s="4">
        <v>8888980</v>
      </c>
      <c r="G94" s="3" t="s">
        <v>10</v>
      </c>
      <c r="H94" s="4">
        <v>412</v>
      </c>
      <c r="I94" s="5">
        <v>45383</v>
      </c>
      <c r="J94" s="3" t="s">
        <v>15</v>
      </c>
      <c r="K94" s="4">
        <v>180</v>
      </c>
      <c r="L94" s="10">
        <v>16832731.25</v>
      </c>
      <c r="M94" s="11">
        <v>13738051</v>
      </c>
      <c r="N94" s="10">
        <f t="shared" si="5"/>
        <v>3094680.25</v>
      </c>
      <c r="O94" s="3" t="str">
        <f t="shared" si="3"/>
        <v>Yes</v>
      </c>
      <c r="P94" s="3" t="s">
        <v>326</v>
      </c>
      <c r="Q94" s="3" t="s">
        <v>417</v>
      </c>
    </row>
    <row r="95" spans="2:17" x14ac:dyDescent="0.25">
      <c r="B95" s="12" t="s">
        <v>219</v>
      </c>
      <c r="C95" s="14" t="s">
        <v>192</v>
      </c>
      <c r="D95" s="3" t="s">
        <v>441</v>
      </c>
      <c r="E95" s="3" t="s">
        <v>438</v>
      </c>
      <c r="F95" s="4">
        <v>8888981</v>
      </c>
      <c r="G95" s="3" t="s">
        <v>13</v>
      </c>
      <c r="H95" s="4">
        <v>413</v>
      </c>
      <c r="I95" s="5">
        <v>45384</v>
      </c>
      <c r="J95" s="3" t="s">
        <v>20</v>
      </c>
      <c r="K95" s="4">
        <v>181</v>
      </c>
      <c r="L95" s="10">
        <v>1707546</v>
      </c>
      <c r="M95" s="11">
        <v>1393224</v>
      </c>
      <c r="N95" s="10">
        <f t="shared" si="5"/>
        <v>314322</v>
      </c>
      <c r="O95" s="3" t="str">
        <f t="shared" si="3"/>
        <v>Yes</v>
      </c>
      <c r="P95" s="3" t="s">
        <v>327</v>
      </c>
      <c r="Q95" s="3" t="s">
        <v>418</v>
      </c>
    </row>
    <row r="96" spans="2:17" x14ac:dyDescent="0.25">
      <c r="B96" s="12" t="s">
        <v>220</v>
      </c>
      <c r="C96" s="14" t="s">
        <v>193</v>
      </c>
      <c r="D96" s="3" t="s">
        <v>443</v>
      </c>
      <c r="E96" s="3" t="s">
        <v>438</v>
      </c>
      <c r="F96" s="4">
        <v>8888982</v>
      </c>
      <c r="G96" s="3" t="s">
        <v>16</v>
      </c>
      <c r="H96" s="4">
        <v>414</v>
      </c>
      <c r="I96" s="5">
        <v>45385</v>
      </c>
      <c r="J96" s="3" t="s">
        <v>18</v>
      </c>
      <c r="K96" s="4">
        <v>182</v>
      </c>
      <c r="L96" s="10">
        <v>1731820</v>
      </c>
      <c r="M96" s="11">
        <v>14126431</v>
      </c>
      <c r="N96" s="10">
        <f t="shared" si="5"/>
        <v>-12394611</v>
      </c>
      <c r="O96" s="3" t="str">
        <f t="shared" si="3"/>
        <v>No</v>
      </c>
      <c r="P96" s="3" t="s">
        <v>328</v>
      </c>
      <c r="Q96" s="3" t="s">
        <v>419</v>
      </c>
    </row>
    <row r="97" spans="2:17" x14ac:dyDescent="0.25">
      <c r="B97" s="12" t="s">
        <v>221</v>
      </c>
      <c r="C97" s="14" t="s">
        <v>194</v>
      </c>
      <c r="D97" s="3" t="s">
        <v>440</v>
      </c>
      <c r="E97" s="3" t="s">
        <v>438</v>
      </c>
      <c r="F97" s="4">
        <v>8888983</v>
      </c>
      <c r="G97" s="3" t="s">
        <v>7</v>
      </c>
      <c r="H97" s="4">
        <v>415</v>
      </c>
      <c r="I97" s="5">
        <v>45386</v>
      </c>
      <c r="J97" s="3" t="s">
        <v>20</v>
      </c>
      <c r="K97" s="4">
        <v>183</v>
      </c>
      <c r="L97" s="10">
        <v>17560943.75</v>
      </c>
      <c r="M97" s="11">
        <v>14320621</v>
      </c>
      <c r="N97" s="10">
        <f t="shared" si="5"/>
        <v>3240322.75</v>
      </c>
      <c r="O97" s="3" t="str">
        <f t="shared" si="3"/>
        <v>Yes</v>
      </c>
      <c r="P97" s="3" t="s">
        <v>329</v>
      </c>
      <c r="Q97" s="3" t="s">
        <v>420</v>
      </c>
    </row>
    <row r="98" spans="2:17" x14ac:dyDescent="0.25">
      <c r="B98" s="12" t="s">
        <v>222</v>
      </c>
      <c r="C98" s="14" t="s">
        <v>195</v>
      </c>
      <c r="D98" s="3" t="s">
        <v>444</v>
      </c>
      <c r="E98" s="3" t="s">
        <v>438</v>
      </c>
      <c r="F98" s="4">
        <v>8888984</v>
      </c>
      <c r="G98" s="3" t="s">
        <v>10</v>
      </c>
      <c r="H98" s="4">
        <v>416</v>
      </c>
      <c r="I98" s="5">
        <v>45387</v>
      </c>
      <c r="J98" s="3" t="s">
        <v>22</v>
      </c>
      <c r="K98" s="4">
        <v>184</v>
      </c>
      <c r="L98" s="10">
        <v>17803681.25</v>
      </c>
      <c r="M98" s="11">
        <v>14514811</v>
      </c>
      <c r="N98" s="10">
        <f t="shared" si="5"/>
        <v>3288870.25</v>
      </c>
      <c r="O98" s="3" t="str">
        <f t="shared" si="3"/>
        <v>Yes</v>
      </c>
      <c r="P98" s="3" t="s">
        <v>330</v>
      </c>
      <c r="Q98" s="3" t="s">
        <v>421</v>
      </c>
    </row>
    <row r="99" spans="2:17" x14ac:dyDescent="0.25">
      <c r="B99" s="12" t="s">
        <v>223</v>
      </c>
      <c r="C99" s="14" t="s">
        <v>196</v>
      </c>
      <c r="D99" s="3" t="s">
        <v>439</v>
      </c>
      <c r="E99" s="3" t="s">
        <v>438</v>
      </c>
      <c r="F99" s="4">
        <v>8888985</v>
      </c>
      <c r="G99" s="3" t="s">
        <v>13</v>
      </c>
      <c r="H99" s="4">
        <v>417</v>
      </c>
      <c r="I99" s="5">
        <v>45388</v>
      </c>
      <c r="J99" s="3" t="s">
        <v>9</v>
      </c>
      <c r="K99" s="4">
        <v>185</v>
      </c>
      <c r="L99" s="10">
        <v>18046418.75</v>
      </c>
      <c r="M99" s="11">
        <v>14709001</v>
      </c>
      <c r="N99" s="10">
        <f t="shared" si="5"/>
        <v>3337417.75</v>
      </c>
      <c r="O99" s="3" t="str">
        <f t="shared" si="3"/>
        <v>Yes</v>
      </c>
      <c r="P99" s="3" t="s">
        <v>331</v>
      </c>
      <c r="Q99" s="3" t="s">
        <v>422</v>
      </c>
    </row>
    <row r="100" spans="2:17" x14ac:dyDescent="0.25">
      <c r="B100" s="12" t="s">
        <v>224</v>
      </c>
      <c r="C100" s="14" t="s">
        <v>197</v>
      </c>
      <c r="D100" s="3" t="s">
        <v>440</v>
      </c>
      <c r="E100" s="3" t="s">
        <v>438</v>
      </c>
      <c r="F100" s="4">
        <v>8888986</v>
      </c>
      <c r="G100" s="3" t="s">
        <v>10</v>
      </c>
      <c r="H100" s="4">
        <v>418</v>
      </c>
      <c r="I100" s="5">
        <v>45389</v>
      </c>
      <c r="J100" s="3" t="s">
        <v>15</v>
      </c>
      <c r="K100" s="4">
        <v>186</v>
      </c>
      <c r="L100" s="10">
        <v>18289156.25</v>
      </c>
      <c r="M100" s="11">
        <v>14903191</v>
      </c>
      <c r="N100" s="10">
        <f t="shared" si="5"/>
        <v>3385965.25</v>
      </c>
      <c r="O100" s="3" t="str">
        <f t="shared" si="3"/>
        <v>Yes</v>
      </c>
      <c r="P100" s="3" t="s">
        <v>332</v>
      </c>
      <c r="Q100" s="3" t="s">
        <v>423</v>
      </c>
    </row>
    <row r="101" spans="2:17" x14ac:dyDescent="0.25">
      <c r="B101" s="12" t="s">
        <v>225</v>
      </c>
      <c r="C101" s="14" t="s">
        <v>198</v>
      </c>
      <c r="D101" s="3" t="s">
        <v>441</v>
      </c>
      <c r="E101" s="3" t="s">
        <v>438</v>
      </c>
      <c r="F101" s="4">
        <v>8888987</v>
      </c>
      <c r="G101" s="3" t="s">
        <v>13</v>
      </c>
      <c r="H101" s="4">
        <v>419</v>
      </c>
      <c r="I101" s="5">
        <v>45390</v>
      </c>
      <c r="J101" s="3" t="s">
        <v>9</v>
      </c>
      <c r="K101" s="4">
        <v>187</v>
      </c>
      <c r="L101" s="10">
        <v>18531893.75</v>
      </c>
      <c r="M101" s="11">
        <v>15097381</v>
      </c>
      <c r="N101" s="10">
        <f t="shared" si="5"/>
        <v>3434512.75</v>
      </c>
      <c r="O101" s="3" t="str">
        <f t="shared" si="3"/>
        <v>Yes</v>
      </c>
      <c r="P101" s="3" t="s">
        <v>333</v>
      </c>
      <c r="Q101" s="3" t="s">
        <v>416</v>
      </c>
    </row>
    <row r="102" spans="2:17" x14ac:dyDescent="0.25">
      <c r="B102" s="12" t="s">
        <v>226</v>
      </c>
      <c r="C102" s="14" t="s">
        <v>199</v>
      </c>
      <c r="D102" s="3" t="s">
        <v>442</v>
      </c>
      <c r="E102" s="3" t="s">
        <v>438</v>
      </c>
      <c r="F102" s="4">
        <v>8888988</v>
      </c>
      <c r="G102" s="3" t="s">
        <v>16</v>
      </c>
      <c r="H102" s="4">
        <v>420</v>
      </c>
      <c r="I102" s="5">
        <v>45391</v>
      </c>
      <c r="J102" s="3" t="s">
        <v>12</v>
      </c>
      <c r="K102" s="4">
        <v>188</v>
      </c>
      <c r="L102" s="10">
        <v>18774631.25</v>
      </c>
      <c r="M102" s="11">
        <v>15291571</v>
      </c>
      <c r="N102" s="10">
        <f t="shared" si="5"/>
        <v>3483060.25</v>
      </c>
      <c r="O102" s="3" t="str">
        <f t="shared" si="3"/>
        <v>Yes</v>
      </c>
      <c r="P102" s="3" t="s">
        <v>334</v>
      </c>
      <c r="Q102" s="3" t="s">
        <v>417</v>
      </c>
    </row>
    <row r="103" spans="2:17" x14ac:dyDescent="0.25">
      <c r="B103" s="12" t="s">
        <v>227</v>
      </c>
      <c r="C103" s="14" t="s">
        <v>200</v>
      </c>
      <c r="D103" s="3" t="s">
        <v>441</v>
      </c>
      <c r="E103" s="3" t="s">
        <v>438</v>
      </c>
      <c r="F103" s="4">
        <v>8888989</v>
      </c>
      <c r="G103" s="3" t="s">
        <v>7</v>
      </c>
      <c r="H103" s="4">
        <v>421</v>
      </c>
      <c r="I103" s="5">
        <v>45392</v>
      </c>
      <c r="J103" s="3" t="s">
        <v>15</v>
      </c>
      <c r="K103" s="4">
        <v>189</v>
      </c>
      <c r="L103" s="10">
        <v>19017368.75</v>
      </c>
      <c r="M103" s="11">
        <v>15485761</v>
      </c>
      <c r="N103" s="10">
        <f t="shared" si="5"/>
        <v>3531607.75</v>
      </c>
      <c r="O103" s="3" t="str">
        <f t="shared" si="3"/>
        <v>Yes</v>
      </c>
      <c r="P103" s="3" t="s">
        <v>335</v>
      </c>
      <c r="Q103" s="3" t="s">
        <v>418</v>
      </c>
    </row>
    <row r="104" spans="2:17" x14ac:dyDescent="0.25">
      <c r="B104" s="12" t="s">
        <v>228</v>
      </c>
      <c r="C104" s="14" t="s">
        <v>201</v>
      </c>
      <c r="D104" s="3" t="s">
        <v>443</v>
      </c>
      <c r="E104" s="3" t="s">
        <v>438</v>
      </c>
      <c r="F104" s="4">
        <v>8888990</v>
      </c>
      <c r="G104" s="3" t="s">
        <v>10</v>
      </c>
      <c r="H104" s="4">
        <v>422</v>
      </c>
      <c r="I104" s="5">
        <v>45393</v>
      </c>
      <c r="J104" s="3" t="s">
        <v>20</v>
      </c>
      <c r="K104" s="4">
        <v>190</v>
      </c>
      <c r="L104" s="10">
        <v>192601</v>
      </c>
      <c r="M104" s="11">
        <v>15679951</v>
      </c>
      <c r="N104" s="10">
        <f t="shared" si="5"/>
        <v>-15487350</v>
      </c>
      <c r="O104" s="3" t="str">
        <f t="shared" si="3"/>
        <v>No</v>
      </c>
      <c r="P104" s="3" t="s">
        <v>336</v>
      </c>
      <c r="Q104" s="3" t="s">
        <v>419</v>
      </c>
    </row>
    <row r="105" spans="2:17" x14ac:dyDescent="0.25">
      <c r="B105" s="12" t="s">
        <v>229</v>
      </c>
      <c r="C105" s="14" t="s">
        <v>202</v>
      </c>
      <c r="D105" s="3" t="s">
        <v>440</v>
      </c>
      <c r="E105" s="3" t="s">
        <v>438</v>
      </c>
      <c r="F105" s="4">
        <v>8888991</v>
      </c>
      <c r="G105" s="3" t="s">
        <v>7</v>
      </c>
      <c r="H105" s="4">
        <v>423</v>
      </c>
      <c r="I105" s="5">
        <v>45394</v>
      </c>
      <c r="J105" s="3" t="s">
        <v>18</v>
      </c>
      <c r="K105" s="4">
        <v>191</v>
      </c>
      <c r="L105" s="10">
        <v>19502843.75</v>
      </c>
      <c r="M105" s="11">
        <v>15874141</v>
      </c>
      <c r="N105" s="10">
        <f t="shared" si="5"/>
        <v>3628702.75</v>
      </c>
      <c r="O105" s="3" t="str">
        <f t="shared" si="3"/>
        <v>Yes</v>
      </c>
      <c r="P105" s="3" t="s">
        <v>337</v>
      </c>
      <c r="Q105" s="3" t="s">
        <v>420</v>
      </c>
    </row>
    <row r="106" spans="2:17" x14ac:dyDescent="0.25">
      <c r="B106" s="12" t="s">
        <v>230</v>
      </c>
      <c r="C106" s="14" t="s">
        <v>203</v>
      </c>
      <c r="D106" s="3" t="s">
        <v>444</v>
      </c>
      <c r="E106" s="3" t="s">
        <v>438</v>
      </c>
      <c r="F106" s="4">
        <v>8888992</v>
      </c>
      <c r="G106" s="3" t="s">
        <v>10</v>
      </c>
      <c r="H106" s="4">
        <v>424</v>
      </c>
      <c r="I106" s="5">
        <v>45395</v>
      </c>
      <c r="J106" s="3" t="s">
        <v>20</v>
      </c>
      <c r="K106" s="4">
        <v>192</v>
      </c>
      <c r="L106" s="10">
        <v>19745581.25</v>
      </c>
      <c r="M106" s="11">
        <v>16068331</v>
      </c>
      <c r="N106" s="10">
        <f t="shared" si="5"/>
        <v>3677250.25</v>
      </c>
      <c r="O106" s="3" t="str">
        <f t="shared" si="3"/>
        <v>Yes</v>
      </c>
      <c r="P106" s="3" t="s">
        <v>338</v>
      </c>
      <c r="Q106" s="3" t="s">
        <v>416</v>
      </c>
    </row>
    <row r="107" spans="2:17" x14ac:dyDescent="0.25">
      <c r="B107" s="12" t="s">
        <v>231</v>
      </c>
      <c r="C107" s="14" t="s">
        <v>204</v>
      </c>
      <c r="D107" s="3" t="s">
        <v>444</v>
      </c>
      <c r="E107" s="3" t="s">
        <v>438</v>
      </c>
      <c r="F107" s="4">
        <v>8888993</v>
      </c>
      <c r="G107" s="3" t="s">
        <v>13</v>
      </c>
      <c r="H107" s="4">
        <v>425</v>
      </c>
      <c r="I107" s="5">
        <v>45396</v>
      </c>
      <c r="J107" s="3" t="s">
        <v>22</v>
      </c>
      <c r="K107" s="4">
        <v>193</v>
      </c>
      <c r="L107" s="10">
        <v>19988318.75</v>
      </c>
      <c r="M107" s="11">
        <v>16262521</v>
      </c>
      <c r="N107" s="10">
        <f t="shared" si="5"/>
        <v>3725797.75</v>
      </c>
      <c r="O107" s="3" t="str">
        <f t="shared" si="3"/>
        <v>Yes</v>
      </c>
      <c r="P107" s="3" t="s">
        <v>339</v>
      </c>
      <c r="Q107" s="3" t="s">
        <v>417</v>
      </c>
    </row>
    <row r="108" spans="2:17" x14ac:dyDescent="0.25">
      <c r="B108" s="12" t="s">
        <v>232</v>
      </c>
      <c r="C108" s="14" t="s">
        <v>209</v>
      </c>
      <c r="D108" s="3" t="s">
        <v>439</v>
      </c>
      <c r="E108" s="3" t="s">
        <v>438</v>
      </c>
      <c r="F108" s="4">
        <v>8888994</v>
      </c>
      <c r="G108" s="3" t="s">
        <v>16</v>
      </c>
      <c r="H108" s="4">
        <v>426</v>
      </c>
      <c r="I108" s="5">
        <v>45397</v>
      </c>
      <c r="J108" s="3" t="s">
        <v>9</v>
      </c>
      <c r="K108" s="4">
        <v>194</v>
      </c>
      <c r="L108" s="10">
        <v>20231056.25</v>
      </c>
      <c r="M108" s="11">
        <v>16456711</v>
      </c>
      <c r="N108" s="10">
        <f t="shared" si="5"/>
        <v>3774345.25</v>
      </c>
      <c r="O108" s="3" t="str">
        <f t="shared" si="3"/>
        <v>Yes</v>
      </c>
      <c r="P108" s="3" t="s">
        <v>340</v>
      </c>
      <c r="Q108" s="3" t="s">
        <v>418</v>
      </c>
    </row>
    <row r="109" spans="2:17" x14ac:dyDescent="0.25">
      <c r="B109" s="12" t="s">
        <v>233</v>
      </c>
      <c r="C109" s="14" t="s">
        <v>205</v>
      </c>
      <c r="D109" s="3" t="s">
        <v>440</v>
      </c>
      <c r="E109" s="3" t="s">
        <v>438</v>
      </c>
      <c r="F109" s="4">
        <v>8888995</v>
      </c>
      <c r="G109" s="3" t="s">
        <v>7</v>
      </c>
      <c r="H109" s="4">
        <v>427</v>
      </c>
      <c r="I109" s="5">
        <v>45398</v>
      </c>
      <c r="J109" s="3" t="s">
        <v>15</v>
      </c>
      <c r="K109" s="4">
        <v>195</v>
      </c>
      <c r="L109" s="10">
        <v>2047379</v>
      </c>
      <c r="M109" s="11">
        <v>16650901</v>
      </c>
      <c r="N109" s="10">
        <f t="shared" si="5"/>
        <v>-14603522</v>
      </c>
      <c r="O109" s="3" t="str">
        <f t="shared" si="3"/>
        <v>No</v>
      </c>
      <c r="P109" s="3" t="s">
        <v>341</v>
      </c>
      <c r="Q109" s="3" t="s">
        <v>419</v>
      </c>
    </row>
    <row r="110" spans="2:17" x14ac:dyDescent="0.25">
      <c r="B110" s="12" t="s">
        <v>234</v>
      </c>
      <c r="C110" s="14" t="s">
        <v>206</v>
      </c>
      <c r="D110" s="3" t="s">
        <v>441</v>
      </c>
      <c r="E110" s="3" t="s">
        <v>438</v>
      </c>
      <c r="F110" s="4">
        <v>8888996</v>
      </c>
      <c r="G110" s="3" t="s">
        <v>10</v>
      </c>
      <c r="H110" s="4">
        <v>428</v>
      </c>
      <c r="I110" s="5">
        <v>45399</v>
      </c>
      <c r="J110" s="3" t="s">
        <v>9</v>
      </c>
      <c r="K110" s="4">
        <v>196</v>
      </c>
      <c r="L110" s="10">
        <v>2071653</v>
      </c>
      <c r="M110" s="11">
        <v>16845091</v>
      </c>
      <c r="N110" s="10">
        <f t="shared" si="5"/>
        <v>-14773438</v>
      </c>
      <c r="O110" s="3" t="str">
        <f t="shared" si="3"/>
        <v>No</v>
      </c>
      <c r="P110" s="3" t="s">
        <v>342</v>
      </c>
      <c r="Q110" s="3" t="s">
        <v>420</v>
      </c>
    </row>
    <row r="111" spans="2:17" x14ac:dyDescent="0.25">
      <c r="B111" s="12" t="s">
        <v>235</v>
      </c>
      <c r="C111" s="14" t="s">
        <v>210</v>
      </c>
      <c r="D111" s="3" t="s">
        <v>442</v>
      </c>
      <c r="E111" s="3" t="s">
        <v>438</v>
      </c>
      <c r="F111" s="4">
        <v>8888997</v>
      </c>
      <c r="G111" s="3" t="s">
        <v>13</v>
      </c>
      <c r="H111" s="4">
        <v>429</v>
      </c>
      <c r="I111" s="5">
        <v>45400</v>
      </c>
      <c r="J111" s="3" t="s">
        <v>12</v>
      </c>
      <c r="K111" s="4">
        <v>197</v>
      </c>
      <c r="L111" s="10">
        <v>20959268</v>
      </c>
      <c r="M111" s="11">
        <v>17039281</v>
      </c>
      <c r="N111" s="10">
        <f t="shared" si="5"/>
        <v>3919987</v>
      </c>
      <c r="O111" s="3" t="str">
        <f t="shared" si="3"/>
        <v>Yes</v>
      </c>
      <c r="P111" s="3" t="s">
        <v>343</v>
      </c>
      <c r="Q111" s="3" t="s">
        <v>427</v>
      </c>
    </row>
  </sheetData>
  <phoneticPr fontId="2" type="noConversion"/>
  <conditionalFormatting sqref="O3:O111">
    <cfRule type="cellIs" dxfId="1" priority="1" operator="equal">
      <formula>"no"</formula>
    </cfRule>
    <cfRule type="cellIs" dxfId="0" priority="2" operator="equal">
      <formula>"Yes"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46CAC-072E-7048-BCB5-A1D2EBD868EF}">
  <dimension ref="B2:Q111"/>
  <sheetViews>
    <sheetView showGridLines="0" workbookViewId="0">
      <selection activeCell="B26" sqref="B26:B28"/>
    </sheetView>
  </sheetViews>
  <sheetFormatPr defaultColWidth="10.875" defaultRowHeight="15.75" x14ac:dyDescent="0.25"/>
  <cols>
    <col min="1" max="1" width="3" style="16" customWidth="1"/>
    <col min="2" max="2" width="15.5" style="16" customWidth="1"/>
    <col min="3" max="3" width="26.375" style="17" customWidth="1"/>
    <col min="4" max="4" width="26" style="16" customWidth="1"/>
    <col min="5" max="5" width="22.125" style="17" customWidth="1"/>
    <col min="6" max="6" width="26.625" style="17" customWidth="1"/>
    <col min="7" max="7" width="16.125" style="17" customWidth="1"/>
    <col min="8" max="8" width="18.125" style="16" bestFit="1" customWidth="1"/>
    <col min="9" max="10" width="13.375" style="17" customWidth="1"/>
    <col min="11" max="11" width="13.375" style="16" customWidth="1"/>
    <col min="12" max="12" width="13.375" style="17" customWidth="1"/>
    <col min="13" max="13" width="20.5" style="17" bestFit="1" customWidth="1"/>
    <col min="14" max="14" width="30.5" style="17" bestFit="1" customWidth="1"/>
    <col min="15" max="15" width="26.125" style="17" bestFit="1" customWidth="1"/>
    <col min="16" max="16" width="18.625" style="17" customWidth="1"/>
    <col min="17" max="17" width="30.5" style="17" bestFit="1" customWidth="1"/>
    <col min="18" max="16384" width="10.875" style="16"/>
  </cols>
  <sheetData>
    <row r="2" spans="2:17" s="20" customFormat="1" ht="36" customHeight="1" x14ac:dyDescent="0.25">
      <c r="B2" s="15" t="s">
        <v>40</v>
      </c>
      <c r="C2" s="15" t="s">
        <v>39</v>
      </c>
      <c r="D2" s="15" t="s">
        <v>434</v>
      </c>
      <c r="E2" s="15" t="s">
        <v>435</v>
      </c>
      <c r="F2" s="15" t="s">
        <v>436</v>
      </c>
      <c r="G2" s="15" t="s">
        <v>0</v>
      </c>
      <c r="H2" s="15" t="s">
        <v>1</v>
      </c>
      <c r="I2" s="15" t="s">
        <v>2</v>
      </c>
      <c r="J2" s="15" t="s">
        <v>3</v>
      </c>
      <c r="K2" s="15" t="s">
        <v>4</v>
      </c>
      <c r="L2" s="15" t="s">
        <v>5</v>
      </c>
      <c r="M2" s="15" t="s">
        <v>6</v>
      </c>
      <c r="N2" s="15" t="s">
        <v>167</v>
      </c>
      <c r="O2" s="15" t="s">
        <v>236</v>
      </c>
      <c r="P2" s="15" t="s">
        <v>237</v>
      </c>
      <c r="Q2" s="15" t="s">
        <v>431</v>
      </c>
    </row>
    <row r="3" spans="2:17" x14ac:dyDescent="0.25">
      <c r="B3" s="3" t="s">
        <v>41</v>
      </c>
      <c r="C3" s="19" t="str">
        <f>VLOOKUP($B3,'Vlookup Big Data'!$B:$Q,COLUMNS($B$2:C2),0)</f>
        <v>Albert</v>
      </c>
      <c r="D3" s="19" t="str">
        <f>VLOOKUP($B3,'Vlookup Big Data'!$B:$Q,COLUMNS($B$2:D2),0)</f>
        <v>A+</v>
      </c>
      <c r="E3" s="19" t="str">
        <f>VLOOKUP($B3,'Vlookup Big Data'!$B:$Q,COLUMNS($B$2:E2),0)</f>
        <v>Manager</v>
      </c>
      <c r="F3" s="19">
        <f>VLOOKUP($B3,'Vlookup Big Data'!$B:$Q,COLUMNS($B$2:F2),0)</f>
        <v>8888889</v>
      </c>
      <c r="G3" s="19" t="str">
        <f>VLOOKUP($B3,'Vlookup Big Data'!$B:$Q,COLUMNS($B$2:G2),0)</f>
        <v>East</v>
      </c>
      <c r="H3" s="19">
        <f>VLOOKUP($B3,'Vlookup Big Data'!$B:$Q,COLUMNS($B$2:H2),0)</f>
        <v>321</v>
      </c>
      <c r="I3" s="19">
        <f>VLOOKUP($B3,'Vlookup Big Data'!$B:$Q,COLUMNS($B$2:I2),0)</f>
        <v>45292</v>
      </c>
      <c r="J3" s="19" t="str">
        <f>VLOOKUP($B3,'Vlookup Big Data'!$B:$Q,COLUMNS($B$2:J2),0)</f>
        <v>Mobile</v>
      </c>
      <c r="K3" s="19">
        <f>VLOOKUP($B3,'Vlookup Big Data'!$B:$Q,COLUMNS($B$2:K2),0)</f>
        <v>89</v>
      </c>
      <c r="L3" s="19">
        <f>VLOOKUP($B3,'Vlookup Big Data'!$B:$Q,COLUMNS($B$2:L2),0)</f>
        <v>57083.75</v>
      </c>
      <c r="M3" s="19">
        <f>VLOOKUP($B3,'Vlookup Big Data'!$B:$Q,COLUMNS($B$2:M2),0)</f>
        <v>12348</v>
      </c>
      <c r="N3" s="19">
        <f>VLOOKUP($B3,'Vlookup Big Data'!$B:$Q,COLUMNS($B$2:N2),0)</f>
        <v>44735.75</v>
      </c>
      <c r="O3" s="19" t="str">
        <f>VLOOKUP($B3,'Vlookup Big Data'!$B:$Q,COLUMNS($B$2:O2),0)</f>
        <v>Yes</v>
      </c>
      <c r="P3" s="19" t="str">
        <f>VLOOKUP($B3,'Vlookup Big Data'!$B:$Q,COLUMNS($B$2:P2),0)</f>
        <v>Afghanistan</v>
      </c>
      <c r="Q3" s="19" t="str">
        <f>VLOOKUP($B3,'Vlookup Big Data'!$B:$Q,COLUMNS($B$2:Q2),0)</f>
        <v>Mauritius</v>
      </c>
    </row>
    <row r="4" spans="2:17" x14ac:dyDescent="0.25">
      <c r="B4" s="3" t="s">
        <v>42</v>
      </c>
      <c r="C4" s="19" t="str">
        <f>VLOOKUP($B4,'Vlookup Big Data'!$B:$Q,COLUMNS($B$2:C3),0)</f>
        <v>Alexander</v>
      </c>
      <c r="D4" s="19" t="str">
        <f>VLOOKUP($B4,'Vlookup Big Data'!$B:$Q,COLUMNS($B$2:D3),0)</f>
        <v>O+</v>
      </c>
      <c r="E4" s="19" t="str">
        <f>VLOOKUP($B4,'Vlookup Big Data'!$B:$Q,COLUMNS($B$2:E3),0)</f>
        <v>Team Member</v>
      </c>
      <c r="F4" s="19">
        <f>VLOOKUP($B4,'Vlookup Big Data'!$B:$Q,COLUMNS($B$2:F3),0)</f>
        <v>8888890</v>
      </c>
      <c r="G4" s="19" t="str">
        <f>VLOOKUP($B4,'Vlookup Big Data'!$B:$Q,COLUMNS($B$2:G3),0)</f>
        <v>West</v>
      </c>
      <c r="H4" s="19">
        <f>VLOOKUP($B4,'Vlookup Big Data'!$B:$Q,COLUMNS($B$2:H3),0)</f>
        <v>322</v>
      </c>
      <c r="I4" s="19">
        <f>VLOOKUP($B4,'Vlookup Big Data'!$B:$Q,COLUMNS($B$2:I3),0)</f>
        <v>45293</v>
      </c>
      <c r="J4" s="19" t="str">
        <f>VLOOKUP($B4,'Vlookup Big Data'!$B:$Q,COLUMNS($B$2:J3),0)</f>
        <v>Watch</v>
      </c>
      <c r="K4" s="19">
        <f>VLOOKUP($B4,'Vlookup Big Data'!$B:$Q,COLUMNS($B$2:K3),0)</f>
        <v>90</v>
      </c>
      <c r="L4" s="19">
        <f>VLOOKUP($B4,'Vlookup Big Data'!$B:$Q,COLUMNS($B$2:L3),0)</f>
        <v>98637.5</v>
      </c>
      <c r="M4" s="19">
        <f>VLOOKUP($B4,'Vlookup Big Data'!$B:$Q,COLUMNS($B$2:M3),0)</f>
        <v>145670</v>
      </c>
      <c r="N4" s="19">
        <f>VLOOKUP($B4,'Vlookup Big Data'!$B:$Q,COLUMNS($B$2:N3),0)</f>
        <v>-47032.5</v>
      </c>
      <c r="O4" s="19" t="str">
        <f>VLOOKUP($B4,'Vlookup Big Data'!$B:$Q,COLUMNS($B$2:O3),0)</f>
        <v>No</v>
      </c>
      <c r="P4" s="19" t="str">
        <f>VLOOKUP($B4,'Vlookup Big Data'!$B:$Q,COLUMNS($B$2:P3),0)</f>
        <v>Albania</v>
      </c>
      <c r="Q4" s="19" t="str">
        <f>VLOOKUP($B4,'Vlookup Big Data'!$B:$Q,COLUMNS($B$2:Q3),0)</f>
        <v>Mexico</v>
      </c>
    </row>
    <row r="5" spans="2:17" x14ac:dyDescent="0.25">
      <c r="B5" s="3" t="s">
        <v>43</v>
      </c>
      <c r="C5" s="19" t="str">
        <f>VLOOKUP($B5,'Vlookup Big Data'!$B:$Q,COLUMNS($B$2:C4),0)</f>
        <v>Ashton</v>
      </c>
      <c r="D5" s="19" t="str">
        <f>VLOOKUP($B5,'Vlookup Big Data'!$B:$Q,COLUMNS($B$2:D4),0)</f>
        <v>B+</v>
      </c>
      <c r="E5" s="19" t="str">
        <f>VLOOKUP($B5,'Vlookup Big Data'!$B:$Q,COLUMNS($B$2:E4),0)</f>
        <v>Team Member</v>
      </c>
      <c r="F5" s="19">
        <f>VLOOKUP($B5,'Vlookup Big Data'!$B:$Q,COLUMNS($B$2:F4),0)</f>
        <v>8888891</v>
      </c>
      <c r="G5" s="19" t="str">
        <f>VLOOKUP($B5,'Vlookup Big Data'!$B:$Q,COLUMNS($B$2:G4),0)</f>
        <v>North</v>
      </c>
      <c r="H5" s="19">
        <f>VLOOKUP($B5,'Vlookup Big Data'!$B:$Q,COLUMNS($B$2:H4),0)</f>
        <v>323</v>
      </c>
      <c r="I5" s="19">
        <f>VLOOKUP($B5,'Vlookup Big Data'!$B:$Q,COLUMNS($B$2:I4),0)</f>
        <v>45294</v>
      </c>
      <c r="J5" s="19" t="str">
        <f>VLOOKUP($B5,'Vlookup Big Data'!$B:$Q,COLUMNS($B$2:J4),0)</f>
        <v>Tablet</v>
      </c>
      <c r="K5" s="19">
        <f>VLOOKUP($B5,'Vlookup Big Data'!$B:$Q,COLUMNS($B$2:K4),0)</f>
        <v>91</v>
      </c>
      <c r="L5" s="19">
        <f>VLOOKUP($B5,'Vlookup Big Data'!$B:$Q,COLUMNS($B$2:L4),0)</f>
        <v>132391.25</v>
      </c>
      <c r="M5" s="19">
        <f>VLOOKUP($B5,'Vlookup Big Data'!$B:$Q,COLUMNS($B$2:M4),0)</f>
        <v>78910</v>
      </c>
      <c r="N5" s="19">
        <f>VLOOKUP($B5,'Vlookup Big Data'!$B:$Q,COLUMNS($B$2:N4),0)</f>
        <v>53481.25</v>
      </c>
      <c r="O5" s="19" t="str">
        <f>VLOOKUP($B5,'Vlookup Big Data'!$B:$Q,COLUMNS($B$2:O4),0)</f>
        <v>Yes</v>
      </c>
      <c r="P5" s="19" t="str">
        <f>VLOOKUP($B5,'Vlookup Big Data'!$B:$Q,COLUMNS($B$2:P4),0)</f>
        <v>Algeria</v>
      </c>
      <c r="Q5" s="19" t="str">
        <f>VLOOKUP($B5,'Vlookup Big Data'!$B:$Q,COLUMNS($B$2:Q4),0)</f>
        <v>Micronesia</v>
      </c>
    </row>
    <row r="6" spans="2:17" x14ac:dyDescent="0.25">
      <c r="B6" s="3" t="s">
        <v>44</v>
      </c>
      <c r="C6" s="19" t="str">
        <f>VLOOKUP($B6,'Vlookup Big Data'!$B:$Q,COLUMNS($B$2:C5),0)</f>
        <v>Cameron</v>
      </c>
      <c r="D6" s="19" t="str">
        <f>VLOOKUP($B6,'Vlookup Big Data'!$B:$Q,COLUMNS($B$2:D5),0)</f>
        <v>B-</v>
      </c>
      <c r="E6" s="19" t="str">
        <f>VLOOKUP($B6,'Vlookup Big Data'!$B:$Q,COLUMNS($B$2:E5),0)</f>
        <v>Team Member</v>
      </c>
      <c r="F6" s="19">
        <f>VLOOKUP($B6,'Vlookup Big Data'!$B:$Q,COLUMNS($B$2:F5),0)</f>
        <v>8888892</v>
      </c>
      <c r="G6" s="19" t="str">
        <f>VLOOKUP($B6,'Vlookup Big Data'!$B:$Q,COLUMNS($B$2:G5),0)</f>
        <v>South</v>
      </c>
      <c r="H6" s="19">
        <f>VLOOKUP($B6,'Vlookup Big Data'!$B:$Q,COLUMNS($B$2:H5),0)</f>
        <v>324</v>
      </c>
      <c r="I6" s="19">
        <f>VLOOKUP($B6,'Vlookup Big Data'!$B:$Q,COLUMNS($B$2:I5),0)</f>
        <v>45295</v>
      </c>
      <c r="J6" s="19" t="str">
        <f>VLOOKUP($B6,'Vlookup Big Data'!$B:$Q,COLUMNS($B$2:J5),0)</f>
        <v>Earbuds</v>
      </c>
      <c r="K6" s="19">
        <f>VLOOKUP($B6,'Vlookup Big Data'!$B:$Q,COLUMNS($B$2:K5),0)</f>
        <v>92</v>
      </c>
      <c r="L6" s="19">
        <f>VLOOKUP($B6,'Vlookup Big Data'!$B:$Q,COLUMNS($B$2:L5),0)</f>
        <v>180938.75</v>
      </c>
      <c r="M6" s="19">
        <f>VLOOKUP($B6,'Vlookup Big Data'!$B:$Q,COLUMNS($B$2:M5),0)</f>
        <v>105913</v>
      </c>
      <c r="N6" s="19">
        <f>VLOOKUP($B6,'Vlookup Big Data'!$B:$Q,COLUMNS($B$2:N5),0)</f>
        <v>75025.75</v>
      </c>
      <c r="O6" s="19" t="str">
        <f>VLOOKUP($B6,'Vlookup Big Data'!$B:$Q,COLUMNS($B$2:O5),0)</f>
        <v>Yes</v>
      </c>
      <c r="P6" s="19" t="str">
        <f>VLOOKUP($B6,'Vlookup Big Data'!$B:$Q,COLUMNS($B$2:P5),0)</f>
        <v>Andorra</v>
      </c>
      <c r="Q6" s="19" t="str">
        <f>VLOOKUP($B6,'Vlookup Big Data'!$B:$Q,COLUMNS($B$2:Q5),0)</f>
        <v>Moldova</v>
      </c>
    </row>
    <row r="7" spans="2:17" x14ac:dyDescent="0.25">
      <c r="B7" s="3" t="s">
        <v>45</v>
      </c>
      <c r="C7" s="19" t="str">
        <f>VLOOKUP($B7,'Vlookup Big Data'!$B:$Q,COLUMNS($B$2:C6),0)</f>
        <v>Colby</v>
      </c>
      <c r="D7" s="19" t="str">
        <f>VLOOKUP($B7,'Vlookup Big Data'!$B:$Q,COLUMNS($B$2:D6),0)</f>
        <v>B+</v>
      </c>
      <c r="E7" s="19" t="str">
        <f>VLOOKUP($B7,'Vlookup Big Data'!$B:$Q,COLUMNS($B$2:E6),0)</f>
        <v>Team Member</v>
      </c>
      <c r="F7" s="19">
        <f>VLOOKUP($B7,'Vlookup Big Data'!$B:$Q,COLUMNS($B$2:F6),0)</f>
        <v>8888893</v>
      </c>
      <c r="G7" s="19" t="str">
        <f>VLOOKUP($B7,'Vlookup Big Data'!$B:$Q,COLUMNS($B$2:G6),0)</f>
        <v>East</v>
      </c>
      <c r="H7" s="19">
        <f>VLOOKUP($B7,'Vlookup Big Data'!$B:$Q,COLUMNS($B$2:H6),0)</f>
        <v>325</v>
      </c>
      <c r="I7" s="19">
        <f>VLOOKUP($B7,'Vlookup Big Data'!$B:$Q,COLUMNS($B$2:I6),0)</f>
        <v>45296</v>
      </c>
      <c r="J7" s="19" t="str">
        <f>VLOOKUP($B7,'Vlookup Big Data'!$B:$Q,COLUMNS($B$2:J6),0)</f>
        <v>TV</v>
      </c>
      <c r="K7" s="19">
        <f>VLOOKUP($B7,'Vlookup Big Data'!$B:$Q,COLUMNS($B$2:K6),0)</f>
        <v>93</v>
      </c>
      <c r="L7" s="19">
        <f>VLOOKUP($B7,'Vlookup Big Data'!$B:$Q,COLUMNS($B$2:L6),0)</f>
        <v>229486.25</v>
      </c>
      <c r="M7" s="19">
        <f>VLOOKUP($B7,'Vlookup Big Data'!$B:$Q,COLUMNS($B$2:M6),0)</f>
        <v>144751</v>
      </c>
      <c r="N7" s="19">
        <f>VLOOKUP($B7,'Vlookup Big Data'!$B:$Q,COLUMNS($B$2:N6),0)</f>
        <v>84735.25</v>
      </c>
      <c r="O7" s="19" t="str">
        <f>VLOOKUP($B7,'Vlookup Big Data'!$B:$Q,COLUMNS($B$2:O6),0)</f>
        <v>Yes</v>
      </c>
      <c r="P7" s="19" t="str">
        <f>VLOOKUP($B7,'Vlookup Big Data'!$B:$Q,COLUMNS($B$2:P6),0)</f>
        <v>Angola</v>
      </c>
      <c r="Q7" s="19" t="str">
        <f>VLOOKUP($B7,'Vlookup Big Data'!$B:$Q,COLUMNS($B$2:Q6),0)</f>
        <v>Monaco</v>
      </c>
    </row>
    <row r="8" spans="2:17" x14ac:dyDescent="0.25">
      <c r="B8" s="3" t="s">
        <v>46</v>
      </c>
      <c r="C8" s="19" t="str">
        <f>VLOOKUP($B8,'Vlookup Big Data'!$B:$Q,COLUMNS($B$2:C7),0)</f>
        <v>Cole</v>
      </c>
      <c r="D8" s="19" t="str">
        <f>VLOOKUP($B8,'Vlookup Big Data'!$B:$Q,COLUMNS($B$2:D7),0)</f>
        <v>O-</v>
      </c>
      <c r="E8" s="19" t="str">
        <f>VLOOKUP($B8,'Vlookup Big Data'!$B:$Q,COLUMNS($B$2:E7),0)</f>
        <v>Team Member</v>
      </c>
      <c r="F8" s="19">
        <f>VLOOKUP($B8,'Vlookup Big Data'!$B:$Q,COLUMNS($B$2:F7),0)</f>
        <v>8888894</v>
      </c>
      <c r="G8" s="19" t="str">
        <f>VLOOKUP($B8,'Vlookup Big Data'!$B:$Q,COLUMNS($B$2:G7),0)</f>
        <v>West</v>
      </c>
      <c r="H8" s="19">
        <f>VLOOKUP($B8,'Vlookup Big Data'!$B:$Q,COLUMNS($B$2:H7),0)</f>
        <v>326</v>
      </c>
      <c r="I8" s="19">
        <f>VLOOKUP($B8,'Vlookup Big Data'!$B:$Q,COLUMNS($B$2:I7),0)</f>
        <v>45297</v>
      </c>
      <c r="J8" s="19" t="str">
        <f>VLOOKUP($B8,'Vlookup Big Data'!$B:$Q,COLUMNS($B$2:J7),0)</f>
        <v>Earphone</v>
      </c>
      <c r="K8" s="19">
        <f>VLOOKUP($B8,'Vlookup Big Data'!$B:$Q,COLUMNS($B$2:K7),0)</f>
        <v>94</v>
      </c>
      <c r="L8" s="19">
        <f>VLOOKUP($B8,'Vlookup Big Data'!$B:$Q,COLUMNS($B$2:L7),0)</f>
        <v>278033.75</v>
      </c>
      <c r="M8" s="19">
        <f>VLOOKUP($B8,'Vlookup Big Data'!$B:$Q,COLUMNS($B$2:M7),0)</f>
        <v>183589</v>
      </c>
      <c r="N8" s="19">
        <f>VLOOKUP($B8,'Vlookup Big Data'!$B:$Q,COLUMNS($B$2:N7),0)</f>
        <v>94444.75</v>
      </c>
      <c r="O8" s="19" t="str">
        <f>VLOOKUP($B8,'Vlookup Big Data'!$B:$Q,COLUMNS($B$2:O7),0)</f>
        <v>Yes</v>
      </c>
      <c r="P8" s="19" t="str">
        <f>VLOOKUP($B8,'Vlookup Big Data'!$B:$Q,COLUMNS($B$2:P7),0)</f>
        <v>Antigua</v>
      </c>
      <c r="Q8" s="19" t="str">
        <f>VLOOKUP($B8,'Vlookup Big Data'!$B:$Q,COLUMNS($B$2:Q7),0)</f>
        <v>Mongolia</v>
      </c>
    </row>
    <row r="9" spans="2:17" x14ac:dyDescent="0.25">
      <c r="B9" s="3" t="s">
        <v>47</v>
      </c>
      <c r="C9" s="19" t="str">
        <f>VLOOKUP($B9,'Vlookup Big Data'!$B:$Q,COLUMNS($B$2:C8),0)</f>
        <v>Drew</v>
      </c>
      <c r="D9" s="19" t="str">
        <f>VLOOKUP($B9,'Vlookup Big Data'!$B:$Q,COLUMNS($B$2:D8),0)</f>
        <v>O+</v>
      </c>
      <c r="E9" s="19" t="str">
        <f>VLOOKUP($B9,'Vlookup Big Data'!$B:$Q,COLUMNS($B$2:E8),0)</f>
        <v>Team Member</v>
      </c>
      <c r="F9" s="19">
        <f>VLOOKUP($B9,'Vlookup Big Data'!$B:$Q,COLUMNS($B$2:F8),0)</f>
        <v>8888895</v>
      </c>
      <c r="G9" s="19" t="str">
        <f>VLOOKUP($B9,'Vlookup Big Data'!$B:$Q,COLUMNS($B$2:G8),0)</f>
        <v>East</v>
      </c>
      <c r="H9" s="19">
        <f>VLOOKUP($B9,'Vlookup Big Data'!$B:$Q,COLUMNS($B$2:H8),0)</f>
        <v>327</v>
      </c>
      <c r="I9" s="19">
        <f>VLOOKUP($B9,'Vlookup Big Data'!$B:$Q,COLUMNS($B$2:I8),0)</f>
        <v>45298</v>
      </c>
      <c r="J9" s="19" t="str">
        <f>VLOOKUP($B9,'Vlookup Big Data'!$B:$Q,COLUMNS($B$2:J8),0)</f>
        <v>Mobile</v>
      </c>
      <c r="K9" s="19">
        <f>VLOOKUP($B9,'Vlookup Big Data'!$B:$Q,COLUMNS($B$2:K8),0)</f>
        <v>95</v>
      </c>
      <c r="L9" s="19">
        <f>VLOOKUP($B9,'Vlookup Big Data'!$B:$Q,COLUMNS($B$2:L8),0)</f>
        <v>326581.25</v>
      </c>
      <c r="M9" s="19">
        <f>VLOOKUP($B9,'Vlookup Big Data'!$B:$Q,COLUMNS($B$2:M8),0)</f>
        <v>222427</v>
      </c>
      <c r="N9" s="19">
        <f>VLOOKUP($B9,'Vlookup Big Data'!$B:$Q,COLUMNS($B$2:N8),0)</f>
        <v>104154.25</v>
      </c>
      <c r="O9" s="19" t="str">
        <f>VLOOKUP($B9,'Vlookup Big Data'!$B:$Q,COLUMNS($B$2:O8),0)</f>
        <v>Yes</v>
      </c>
      <c r="P9" s="19" t="str">
        <f>VLOOKUP($B9,'Vlookup Big Data'!$B:$Q,COLUMNS($B$2:P8),0)</f>
        <v>Argentina</v>
      </c>
      <c r="Q9" s="19" t="str">
        <f>VLOOKUP($B9,'Vlookup Big Data'!$B:$Q,COLUMNS($B$2:Q8),0)</f>
        <v>Montenegro</v>
      </c>
    </row>
    <row r="10" spans="2:17" x14ac:dyDescent="0.25">
      <c r="B10" s="3" t="s">
        <v>48</v>
      </c>
      <c r="C10" s="19" t="str">
        <f>VLOOKUP($B10,'Vlookup Big Data'!$B:$Q,COLUMNS($B$2:C9),0)</f>
        <v>Dylan</v>
      </c>
      <c r="D10" s="19" t="str">
        <f>VLOOKUP($B10,'Vlookup Big Data'!$B:$Q,COLUMNS($B$2:D9),0)</f>
        <v>AB-</v>
      </c>
      <c r="E10" s="19" t="str">
        <f>VLOOKUP($B10,'Vlookup Big Data'!$B:$Q,COLUMNS($B$2:E9),0)</f>
        <v>Team Member</v>
      </c>
      <c r="F10" s="19">
        <f>VLOOKUP($B10,'Vlookup Big Data'!$B:$Q,COLUMNS($B$2:F9),0)</f>
        <v>8888896</v>
      </c>
      <c r="G10" s="19" t="str">
        <f>VLOOKUP($B10,'Vlookup Big Data'!$B:$Q,COLUMNS($B$2:G9),0)</f>
        <v>West</v>
      </c>
      <c r="H10" s="19">
        <f>VLOOKUP($B10,'Vlookup Big Data'!$B:$Q,COLUMNS($B$2:H9),0)</f>
        <v>328</v>
      </c>
      <c r="I10" s="19">
        <f>VLOOKUP($B10,'Vlookup Big Data'!$B:$Q,COLUMNS($B$2:I9),0)</f>
        <v>45299</v>
      </c>
      <c r="J10" s="19" t="str">
        <f>VLOOKUP($B10,'Vlookup Big Data'!$B:$Q,COLUMNS($B$2:J9),0)</f>
        <v>Tablet</v>
      </c>
      <c r="K10" s="19">
        <f>VLOOKUP($B10,'Vlookup Big Data'!$B:$Q,COLUMNS($B$2:K9),0)</f>
        <v>96</v>
      </c>
      <c r="L10" s="19">
        <f>VLOOKUP($B10,'Vlookup Big Data'!$B:$Q,COLUMNS($B$2:L9),0)</f>
        <v>375128.75</v>
      </c>
      <c r="M10" s="19">
        <f>VLOOKUP($B10,'Vlookup Big Data'!$B:$Q,COLUMNS($B$2:M9),0)</f>
        <v>261265</v>
      </c>
      <c r="N10" s="19">
        <f>VLOOKUP($B10,'Vlookup Big Data'!$B:$Q,COLUMNS($B$2:N9),0)</f>
        <v>113863.75</v>
      </c>
      <c r="O10" s="19" t="str">
        <f>VLOOKUP($B10,'Vlookup Big Data'!$B:$Q,COLUMNS($B$2:O9),0)</f>
        <v>Yes</v>
      </c>
      <c r="P10" s="19" t="str">
        <f>VLOOKUP($B10,'Vlookup Big Data'!$B:$Q,COLUMNS($B$2:P9),0)</f>
        <v>Armenia</v>
      </c>
      <c r="Q10" s="19" t="str">
        <f>VLOOKUP($B10,'Vlookup Big Data'!$B:$Q,COLUMNS($B$2:Q9),0)</f>
        <v>Morocco</v>
      </c>
    </row>
    <row r="11" spans="2:17" x14ac:dyDescent="0.25">
      <c r="B11" s="3" t="s">
        <v>49</v>
      </c>
      <c r="C11" s="19" t="str">
        <f>VLOOKUP($B11,'Vlookup Big Data'!$B:$Q,COLUMNS($B$2:C10),0)</f>
        <v>Jayden</v>
      </c>
      <c r="D11" s="19" t="str">
        <f>VLOOKUP($B11,'Vlookup Big Data'!$B:$Q,COLUMNS($B$2:D10),0)</f>
        <v>A+</v>
      </c>
      <c r="E11" s="19" t="str">
        <f>VLOOKUP($B11,'Vlookup Big Data'!$B:$Q,COLUMNS($B$2:E10),0)</f>
        <v>Team Member</v>
      </c>
      <c r="F11" s="19">
        <f>VLOOKUP($B11,'Vlookup Big Data'!$B:$Q,COLUMNS($B$2:F10),0)</f>
        <v>8888897</v>
      </c>
      <c r="G11" s="19" t="str">
        <f>VLOOKUP($B11,'Vlookup Big Data'!$B:$Q,COLUMNS($B$2:G10),0)</f>
        <v>North</v>
      </c>
      <c r="H11" s="19">
        <f>VLOOKUP($B11,'Vlookup Big Data'!$B:$Q,COLUMNS($B$2:H10),0)</f>
        <v>329</v>
      </c>
      <c r="I11" s="19">
        <f>VLOOKUP($B11,'Vlookup Big Data'!$B:$Q,COLUMNS($B$2:I10),0)</f>
        <v>45300</v>
      </c>
      <c r="J11" s="19" t="str">
        <f>VLOOKUP($B11,'Vlookup Big Data'!$B:$Q,COLUMNS($B$2:J10),0)</f>
        <v>Earbuds</v>
      </c>
      <c r="K11" s="19">
        <f>VLOOKUP($B11,'Vlookup Big Data'!$B:$Q,COLUMNS($B$2:K10),0)</f>
        <v>97</v>
      </c>
      <c r="L11" s="19">
        <f>VLOOKUP($B11,'Vlookup Big Data'!$B:$Q,COLUMNS($B$2:L10),0)</f>
        <v>423676.25</v>
      </c>
      <c r="M11" s="19">
        <f>VLOOKUP($B11,'Vlookup Big Data'!$B:$Q,COLUMNS($B$2:M10),0)</f>
        <v>300103</v>
      </c>
      <c r="N11" s="19">
        <f>VLOOKUP($B11,'Vlookup Big Data'!$B:$Q,COLUMNS($B$2:N10),0)</f>
        <v>123573.25</v>
      </c>
      <c r="O11" s="19" t="str">
        <f>VLOOKUP($B11,'Vlookup Big Data'!$B:$Q,COLUMNS($B$2:O10),0)</f>
        <v>Yes</v>
      </c>
      <c r="P11" s="19" t="str">
        <f>VLOOKUP($B11,'Vlookup Big Data'!$B:$Q,COLUMNS($B$2:P10),0)</f>
        <v>Australia</v>
      </c>
      <c r="Q11" s="19" t="str">
        <f>VLOOKUP($B11,'Vlookup Big Data'!$B:$Q,COLUMNS($B$2:Q10),0)</f>
        <v>Mozambique</v>
      </c>
    </row>
    <row r="12" spans="2:17" x14ac:dyDescent="0.25">
      <c r="B12" s="3" t="s">
        <v>50</v>
      </c>
      <c r="C12" s="19" t="str">
        <f>VLOOKUP($B12,'Vlookup Big Data'!$B:$Q,COLUMNS($B$2:C11),0)</f>
        <v>Jasper</v>
      </c>
      <c r="D12" s="19" t="str">
        <f>VLOOKUP($B12,'Vlookup Big Data'!$B:$Q,COLUMNS($B$2:D11),0)</f>
        <v>O+</v>
      </c>
      <c r="E12" s="19" t="str">
        <f>VLOOKUP($B12,'Vlookup Big Data'!$B:$Q,COLUMNS($B$2:E11),0)</f>
        <v>Team Member</v>
      </c>
      <c r="F12" s="19">
        <f>VLOOKUP($B12,'Vlookup Big Data'!$B:$Q,COLUMNS($B$2:F11),0)</f>
        <v>8888898</v>
      </c>
      <c r="G12" s="19" t="str">
        <f>VLOOKUP($B12,'Vlookup Big Data'!$B:$Q,COLUMNS($B$2:G11),0)</f>
        <v>South</v>
      </c>
      <c r="H12" s="19">
        <f>VLOOKUP($B12,'Vlookup Big Data'!$B:$Q,COLUMNS($B$2:H11),0)</f>
        <v>330</v>
      </c>
      <c r="I12" s="19">
        <f>VLOOKUP($B12,'Vlookup Big Data'!$B:$Q,COLUMNS($B$2:I11),0)</f>
        <v>45301</v>
      </c>
      <c r="J12" s="19" t="str">
        <f>VLOOKUP($B12,'Vlookup Big Data'!$B:$Q,COLUMNS($B$2:J11),0)</f>
        <v>TV</v>
      </c>
      <c r="K12" s="19">
        <f>VLOOKUP($B12,'Vlookup Big Data'!$B:$Q,COLUMNS($B$2:K11),0)</f>
        <v>98</v>
      </c>
      <c r="L12" s="19">
        <f>VLOOKUP($B12,'Vlookup Big Data'!$B:$Q,COLUMNS($B$2:L11),0)</f>
        <v>472223.75</v>
      </c>
      <c r="M12" s="19">
        <f>VLOOKUP($B12,'Vlookup Big Data'!$B:$Q,COLUMNS($B$2:M11),0)</f>
        <v>338941</v>
      </c>
      <c r="N12" s="19">
        <f>VLOOKUP($B12,'Vlookup Big Data'!$B:$Q,COLUMNS($B$2:N11),0)</f>
        <v>133282.75</v>
      </c>
      <c r="O12" s="19" t="str">
        <f>VLOOKUP($B12,'Vlookup Big Data'!$B:$Q,COLUMNS($B$2:O11),0)</f>
        <v>Yes</v>
      </c>
      <c r="P12" s="19" t="str">
        <f>VLOOKUP($B12,'Vlookup Big Data'!$B:$Q,COLUMNS($B$2:P11),0)</f>
        <v>Austria</v>
      </c>
      <c r="Q12" s="19" t="str">
        <f>VLOOKUP($B12,'Vlookup Big Data'!$B:$Q,COLUMNS($B$2:Q11),0)</f>
        <v>Myanmar</v>
      </c>
    </row>
    <row r="13" spans="2:17" x14ac:dyDescent="0.25">
      <c r="B13" s="3" t="s">
        <v>51</v>
      </c>
      <c r="C13" s="19" t="str">
        <f>VLOOKUP($B13,'Vlookup Big Data'!$B:$Q,COLUMNS($B$2:C12),0)</f>
        <v>Jonah</v>
      </c>
      <c r="D13" s="19" t="str">
        <f>VLOOKUP($B13,'Vlookup Big Data'!$B:$Q,COLUMNS($B$2:D12),0)</f>
        <v>B+</v>
      </c>
      <c r="E13" s="19" t="str">
        <f>VLOOKUP($B13,'Vlookup Big Data'!$B:$Q,COLUMNS($B$2:E12),0)</f>
        <v>Team Member</v>
      </c>
      <c r="F13" s="19">
        <f>VLOOKUP($B13,'Vlookup Big Data'!$B:$Q,COLUMNS($B$2:F12),0)</f>
        <v>8888899</v>
      </c>
      <c r="G13" s="19" t="str">
        <f>VLOOKUP($B13,'Vlookup Big Data'!$B:$Q,COLUMNS($B$2:G12),0)</f>
        <v>East</v>
      </c>
      <c r="H13" s="19">
        <f>VLOOKUP($B13,'Vlookup Big Data'!$B:$Q,COLUMNS($B$2:H12),0)</f>
        <v>331</v>
      </c>
      <c r="I13" s="19">
        <f>VLOOKUP($B13,'Vlookup Big Data'!$B:$Q,COLUMNS($B$2:I12),0)</f>
        <v>45302</v>
      </c>
      <c r="J13" s="19" t="str">
        <f>VLOOKUP($B13,'Vlookup Big Data'!$B:$Q,COLUMNS($B$2:J12),0)</f>
        <v>Earphone</v>
      </c>
      <c r="K13" s="19">
        <f>VLOOKUP($B13,'Vlookup Big Data'!$B:$Q,COLUMNS($B$2:K12),0)</f>
        <v>99</v>
      </c>
      <c r="L13" s="19">
        <f>VLOOKUP($B13,'Vlookup Big Data'!$B:$Q,COLUMNS($B$2:L12),0)</f>
        <v>520771.25</v>
      </c>
      <c r="M13" s="19">
        <f>VLOOKUP($B13,'Vlookup Big Data'!$B:$Q,COLUMNS($B$2:M12),0)</f>
        <v>377779</v>
      </c>
      <c r="N13" s="19">
        <f>VLOOKUP($B13,'Vlookup Big Data'!$B:$Q,COLUMNS($B$2:N12),0)</f>
        <v>142992.25</v>
      </c>
      <c r="O13" s="19" t="str">
        <f>VLOOKUP($B13,'Vlookup Big Data'!$B:$Q,COLUMNS($B$2:O12),0)</f>
        <v>Yes</v>
      </c>
      <c r="P13" s="19" t="str">
        <f>VLOOKUP($B13,'Vlookup Big Data'!$B:$Q,COLUMNS($B$2:P12),0)</f>
        <v>Azerbaijan</v>
      </c>
      <c r="Q13" s="19" t="str">
        <f>VLOOKUP($B13,'Vlookup Big Data'!$B:$Q,COLUMNS($B$2:Q12),0)</f>
        <v>Namibia</v>
      </c>
    </row>
    <row r="14" spans="2:17" x14ac:dyDescent="0.25">
      <c r="B14" s="3" t="s">
        <v>52</v>
      </c>
      <c r="C14" s="19" t="str">
        <f>VLOOKUP($B14,'Vlookup Big Data'!$B:$Q,COLUMNS($B$2:C13),0)</f>
        <v>John</v>
      </c>
      <c r="D14" s="19" t="str">
        <f>VLOOKUP($B14,'Vlookup Big Data'!$B:$Q,COLUMNS($B$2:D13),0)</f>
        <v>B-</v>
      </c>
      <c r="E14" s="19" t="str">
        <f>VLOOKUP($B14,'Vlookup Big Data'!$B:$Q,COLUMNS($B$2:E13),0)</f>
        <v>Team Member</v>
      </c>
      <c r="F14" s="19">
        <f>VLOOKUP($B14,'Vlookup Big Data'!$B:$Q,COLUMNS($B$2:F13),0)</f>
        <v>8888900</v>
      </c>
      <c r="G14" s="19" t="str">
        <f>VLOOKUP($B14,'Vlookup Big Data'!$B:$Q,COLUMNS($B$2:G13),0)</f>
        <v>East</v>
      </c>
      <c r="H14" s="19">
        <f>VLOOKUP($B14,'Vlookup Big Data'!$B:$Q,COLUMNS($B$2:H13),0)</f>
        <v>332</v>
      </c>
      <c r="I14" s="19">
        <f>VLOOKUP($B14,'Vlookup Big Data'!$B:$Q,COLUMNS($B$2:I13),0)</f>
        <v>45303</v>
      </c>
      <c r="J14" s="19" t="str">
        <f>VLOOKUP($B14,'Vlookup Big Data'!$B:$Q,COLUMNS($B$2:J13),0)</f>
        <v>Mobile</v>
      </c>
      <c r="K14" s="19">
        <f>VLOOKUP($B14,'Vlookup Big Data'!$B:$Q,COLUMNS($B$2:K13),0)</f>
        <v>100</v>
      </c>
      <c r="L14" s="19">
        <f>VLOOKUP($B14,'Vlookup Big Data'!$B:$Q,COLUMNS($B$2:L13),0)</f>
        <v>56931</v>
      </c>
      <c r="M14" s="19">
        <f>VLOOKUP($B14,'Vlookup Big Data'!$B:$Q,COLUMNS($B$2:M13),0)</f>
        <v>416617</v>
      </c>
      <c r="N14" s="19">
        <f>VLOOKUP($B14,'Vlookup Big Data'!$B:$Q,COLUMNS($B$2:N13),0)</f>
        <v>-359686</v>
      </c>
      <c r="O14" s="19" t="str">
        <f>VLOOKUP($B14,'Vlookup Big Data'!$B:$Q,COLUMNS($B$2:O13),0)</f>
        <v>No</v>
      </c>
      <c r="P14" s="19" t="str">
        <f>VLOOKUP($B14,'Vlookup Big Data'!$B:$Q,COLUMNS($B$2:P13),0)</f>
        <v>Bahamas</v>
      </c>
      <c r="Q14" s="19" t="str">
        <f>VLOOKUP($B14,'Vlookup Big Data'!$B:$Q,COLUMNS($B$2:Q13),0)</f>
        <v>Nauru</v>
      </c>
    </row>
    <row r="15" spans="2:17" x14ac:dyDescent="0.25">
      <c r="B15" s="3" t="s">
        <v>53</v>
      </c>
      <c r="C15" s="19" t="str">
        <f>VLOOKUP($B15,'Vlookup Big Data'!$B:$Q,COLUMNS($B$2:C14),0)</f>
        <v>Jeremiah</v>
      </c>
      <c r="D15" s="19" t="str">
        <f>VLOOKUP($B15,'Vlookup Big Data'!$B:$Q,COLUMNS($B$2:D14),0)</f>
        <v>B+</v>
      </c>
      <c r="E15" s="19" t="str">
        <f>VLOOKUP($B15,'Vlookup Big Data'!$B:$Q,COLUMNS($B$2:E14),0)</f>
        <v>Team Member</v>
      </c>
      <c r="F15" s="19">
        <f>VLOOKUP($B15,'Vlookup Big Data'!$B:$Q,COLUMNS($B$2:F14),0)</f>
        <v>8888901</v>
      </c>
      <c r="G15" s="19" t="str">
        <f>VLOOKUP($B15,'Vlookup Big Data'!$B:$Q,COLUMNS($B$2:G14),0)</f>
        <v>West</v>
      </c>
      <c r="H15" s="19">
        <f>VLOOKUP($B15,'Vlookup Big Data'!$B:$Q,COLUMNS($B$2:H14),0)</f>
        <v>333</v>
      </c>
      <c r="I15" s="19">
        <f>VLOOKUP($B15,'Vlookup Big Data'!$B:$Q,COLUMNS($B$2:I14),0)</f>
        <v>45304</v>
      </c>
      <c r="J15" s="19" t="str">
        <f>VLOOKUP($B15,'Vlookup Big Data'!$B:$Q,COLUMNS($B$2:J14),0)</f>
        <v>Mobile</v>
      </c>
      <c r="K15" s="19">
        <f>VLOOKUP($B15,'Vlookup Big Data'!$B:$Q,COLUMNS($B$2:K14),0)</f>
        <v>101</v>
      </c>
      <c r="L15" s="19">
        <f>VLOOKUP($B15,'Vlookup Big Data'!$B:$Q,COLUMNS($B$2:L14),0)</f>
        <v>617866.25</v>
      </c>
      <c r="M15" s="19">
        <f>VLOOKUP($B15,'Vlookup Big Data'!$B:$Q,COLUMNS($B$2:M14),0)</f>
        <v>455455</v>
      </c>
      <c r="N15" s="19">
        <f>VLOOKUP($B15,'Vlookup Big Data'!$B:$Q,COLUMNS($B$2:N14),0)</f>
        <v>162411.25</v>
      </c>
      <c r="O15" s="19" t="str">
        <f>VLOOKUP($B15,'Vlookup Big Data'!$B:$Q,COLUMNS($B$2:O14),0)</f>
        <v>Yes</v>
      </c>
      <c r="P15" s="19" t="str">
        <f>VLOOKUP($B15,'Vlookup Big Data'!$B:$Q,COLUMNS($B$2:P14),0)</f>
        <v>Bahrain</v>
      </c>
      <c r="Q15" s="19" t="str">
        <f>VLOOKUP($B15,'Vlookup Big Data'!$B:$Q,COLUMNS($B$2:Q14),0)</f>
        <v>Nepal</v>
      </c>
    </row>
    <row r="16" spans="2:17" x14ac:dyDescent="0.25">
      <c r="B16" s="3" t="s">
        <v>54</v>
      </c>
      <c r="C16" s="19" t="str">
        <f>VLOOKUP($B16,'Vlookup Big Data'!$B:$Q,COLUMNS($B$2:C15),0)</f>
        <v>John</v>
      </c>
      <c r="D16" s="19" t="str">
        <f>VLOOKUP($B16,'Vlookup Big Data'!$B:$Q,COLUMNS($B$2:D15),0)</f>
        <v>O-</v>
      </c>
      <c r="E16" s="19" t="str">
        <f>VLOOKUP($B16,'Vlookup Big Data'!$B:$Q,COLUMNS($B$2:E15),0)</f>
        <v>Team Member</v>
      </c>
      <c r="F16" s="19">
        <f>VLOOKUP($B16,'Vlookup Big Data'!$B:$Q,COLUMNS($B$2:F15),0)</f>
        <v>8888902</v>
      </c>
      <c r="G16" s="19" t="str">
        <f>VLOOKUP($B16,'Vlookup Big Data'!$B:$Q,COLUMNS($B$2:G15),0)</f>
        <v>North</v>
      </c>
      <c r="H16" s="19">
        <f>VLOOKUP($B16,'Vlookup Big Data'!$B:$Q,COLUMNS($B$2:H15),0)</f>
        <v>334</v>
      </c>
      <c r="I16" s="19">
        <f>VLOOKUP($B16,'Vlookup Big Data'!$B:$Q,COLUMNS($B$2:I15),0)</f>
        <v>45305</v>
      </c>
      <c r="J16" s="19" t="str">
        <f>VLOOKUP($B16,'Vlookup Big Data'!$B:$Q,COLUMNS($B$2:J15),0)</f>
        <v>Watch</v>
      </c>
      <c r="K16" s="19">
        <f>VLOOKUP($B16,'Vlookup Big Data'!$B:$Q,COLUMNS($B$2:K15),0)</f>
        <v>102</v>
      </c>
      <c r="L16" s="19">
        <f>VLOOKUP($B16,'Vlookup Big Data'!$B:$Q,COLUMNS($B$2:L15),0)</f>
        <v>666413.75</v>
      </c>
      <c r="M16" s="19">
        <f>VLOOKUP($B16,'Vlookup Big Data'!$B:$Q,COLUMNS($B$2:M15),0)</f>
        <v>494293</v>
      </c>
      <c r="N16" s="19">
        <f>VLOOKUP($B16,'Vlookup Big Data'!$B:$Q,COLUMNS($B$2:N15),0)</f>
        <v>172120.75</v>
      </c>
      <c r="O16" s="19" t="str">
        <f>VLOOKUP($B16,'Vlookup Big Data'!$B:$Q,COLUMNS($B$2:O15),0)</f>
        <v>Yes</v>
      </c>
      <c r="P16" s="19" t="str">
        <f>VLOOKUP($B16,'Vlookup Big Data'!$B:$Q,COLUMNS($B$2:P15),0)</f>
        <v>Bangladesh</v>
      </c>
      <c r="Q16" s="19" t="str">
        <f>VLOOKUP($B16,'Vlookup Big Data'!$B:$Q,COLUMNS($B$2:Q15),0)</f>
        <v>Netherlands</v>
      </c>
    </row>
    <row r="17" spans="2:17" x14ac:dyDescent="0.25">
      <c r="B17" s="3" t="s">
        <v>55</v>
      </c>
      <c r="C17" s="19" t="str">
        <f>VLOOKUP($B17,'Vlookup Big Data'!$B:$Q,COLUMNS($B$2:C16),0)</f>
        <v>James</v>
      </c>
      <c r="D17" s="19" t="str">
        <f>VLOOKUP($B17,'Vlookup Big Data'!$B:$Q,COLUMNS($B$2:D16),0)</f>
        <v>O+</v>
      </c>
      <c r="E17" s="19" t="str">
        <f>VLOOKUP($B17,'Vlookup Big Data'!$B:$Q,COLUMNS($B$2:E16),0)</f>
        <v>Team Member</v>
      </c>
      <c r="F17" s="19">
        <f>VLOOKUP($B17,'Vlookup Big Data'!$B:$Q,COLUMNS($B$2:F16),0)</f>
        <v>8888903</v>
      </c>
      <c r="G17" s="19" t="str">
        <f>VLOOKUP($B17,'Vlookup Big Data'!$B:$Q,COLUMNS($B$2:G16),0)</f>
        <v>South</v>
      </c>
      <c r="H17" s="19">
        <f>VLOOKUP($B17,'Vlookup Big Data'!$B:$Q,COLUMNS($B$2:H16),0)</f>
        <v>335</v>
      </c>
      <c r="I17" s="19">
        <f>VLOOKUP($B17,'Vlookup Big Data'!$B:$Q,COLUMNS($B$2:I16),0)</f>
        <v>45306</v>
      </c>
      <c r="J17" s="19" t="str">
        <f>VLOOKUP($B17,'Vlookup Big Data'!$B:$Q,COLUMNS($B$2:J16),0)</f>
        <v>Tablet</v>
      </c>
      <c r="K17" s="19">
        <f>VLOOKUP($B17,'Vlookup Big Data'!$B:$Q,COLUMNS($B$2:K16),0)</f>
        <v>103</v>
      </c>
      <c r="L17" s="19">
        <f>VLOOKUP($B17,'Vlookup Big Data'!$B:$Q,COLUMNS($B$2:L16),0)</f>
        <v>714961.25</v>
      </c>
      <c r="M17" s="19">
        <f>VLOOKUP($B17,'Vlookup Big Data'!$B:$Q,COLUMNS($B$2:M16),0)</f>
        <v>533131</v>
      </c>
      <c r="N17" s="19">
        <f>VLOOKUP($B17,'Vlookup Big Data'!$B:$Q,COLUMNS($B$2:N16),0)</f>
        <v>181830.25</v>
      </c>
      <c r="O17" s="19" t="str">
        <f>VLOOKUP($B17,'Vlookup Big Data'!$B:$Q,COLUMNS($B$2:O16),0)</f>
        <v>Yes</v>
      </c>
      <c r="P17" s="19" t="str">
        <f>VLOOKUP($B17,'Vlookup Big Data'!$B:$Q,COLUMNS($B$2:P16),0)</f>
        <v>Barbados</v>
      </c>
      <c r="Q17" s="19" t="str">
        <f>VLOOKUP($B17,'Vlookup Big Data'!$B:$Q,COLUMNS($B$2:Q16),0)</f>
        <v>New Zealand</v>
      </c>
    </row>
    <row r="18" spans="2:17" x14ac:dyDescent="0.25">
      <c r="B18" s="3" t="s">
        <v>56</v>
      </c>
      <c r="C18" s="19" t="str">
        <f>VLOOKUP($B18,'Vlookup Big Data'!$B:$Q,COLUMNS($B$2:C17),0)</f>
        <v>Jean</v>
      </c>
      <c r="D18" s="19" t="str">
        <f>VLOOKUP($B18,'Vlookup Big Data'!$B:$Q,COLUMNS($B$2:D17),0)</f>
        <v>AB-</v>
      </c>
      <c r="E18" s="19" t="str">
        <f>VLOOKUP($B18,'Vlookup Big Data'!$B:$Q,COLUMNS($B$2:E17),0)</f>
        <v>Team Member</v>
      </c>
      <c r="F18" s="19">
        <f>VLOOKUP($B18,'Vlookup Big Data'!$B:$Q,COLUMNS($B$2:F17),0)</f>
        <v>8888904</v>
      </c>
      <c r="G18" s="19" t="str">
        <f>VLOOKUP($B18,'Vlookup Big Data'!$B:$Q,COLUMNS($B$2:G17),0)</f>
        <v>East</v>
      </c>
      <c r="H18" s="19">
        <f>VLOOKUP($B18,'Vlookup Big Data'!$B:$Q,COLUMNS($B$2:H17),0)</f>
        <v>336</v>
      </c>
      <c r="I18" s="19">
        <f>VLOOKUP($B18,'Vlookup Big Data'!$B:$Q,COLUMNS($B$2:I17),0)</f>
        <v>45307</v>
      </c>
      <c r="J18" s="19" t="str">
        <f>VLOOKUP($B18,'Vlookup Big Data'!$B:$Q,COLUMNS($B$2:J17),0)</f>
        <v>Earbuds</v>
      </c>
      <c r="K18" s="19">
        <f>VLOOKUP($B18,'Vlookup Big Data'!$B:$Q,COLUMNS($B$2:K17),0)</f>
        <v>104</v>
      </c>
      <c r="L18" s="19">
        <f>VLOOKUP($B18,'Vlookup Big Data'!$B:$Q,COLUMNS($B$2:L17),0)</f>
        <v>763508.75</v>
      </c>
      <c r="M18" s="19">
        <f>VLOOKUP($B18,'Vlookup Big Data'!$B:$Q,COLUMNS($B$2:M17),0)</f>
        <v>571969</v>
      </c>
      <c r="N18" s="19">
        <f>VLOOKUP($B18,'Vlookup Big Data'!$B:$Q,COLUMNS($B$2:N17),0)</f>
        <v>191539.75</v>
      </c>
      <c r="O18" s="19" t="str">
        <f>VLOOKUP($B18,'Vlookup Big Data'!$B:$Q,COLUMNS($B$2:O17),0)</f>
        <v>Yes</v>
      </c>
      <c r="P18" s="19" t="str">
        <f>VLOOKUP($B18,'Vlookup Big Data'!$B:$Q,COLUMNS($B$2:P17),0)</f>
        <v>Belarus</v>
      </c>
      <c r="Q18" s="19" t="str">
        <f>VLOOKUP($B18,'Vlookup Big Data'!$B:$Q,COLUMNS($B$2:Q17),0)</f>
        <v>Nicaragua</v>
      </c>
    </row>
    <row r="19" spans="2:17" x14ac:dyDescent="0.25">
      <c r="B19" s="3" t="s">
        <v>57</v>
      </c>
      <c r="C19" s="19" t="str">
        <f>VLOOKUP($B19,'Vlookup Big Data'!$B:$Q,COLUMNS($B$2:C18),0)</f>
        <v>Mason</v>
      </c>
      <c r="D19" s="19" t="str">
        <f>VLOOKUP($B19,'Vlookup Big Data'!$B:$Q,COLUMNS($B$2:D18),0)</f>
        <v>A+</v>
      </c>
      <c r="E19" s="19" t="str">
        <f>VLOOKUP($B19,'Vlookup Big Data'!$B:$Q,COLUMNS($B$2:E18),0)</f>
        <v>Team Member</v>
      </c>
      <c r="F19" s="19">
        <f>VLOOKUP($B19,'Vlookup Big Data'!$B:$Q,COLUMNS($B$2:F18),0)</f>
        <v>8888905</v>
      </c>
      <c r="G19" s="19" t="str">
        <f>VLOOKUP($B19,'Vlookup Big Data'!$B:$Q,COLUMNS($B$2:G18),0)</f>
        <v>West</v>
      </c>
      <c r="H19" s="19">
        <f>VLOOKUP($B19,'Vlookup Big Data'!$B:$Q,COLUMNS($B$2:H18),0)</f>
        <v>337</v>
      </c>
      <c r="I19" s="19">
        <f>VLOOKUP($B19,'Vlookup Big Data'!$B:$Q,COLUMNS($B$2:I18),0)</f>
        <v>45308</v>
      </c>
      <c r="J19" s="19" t="str">
        <f>VLOOKUP($B19,'Vlookup Big Data'!$B:$Q,COLUMNS($B$2:J18),0)</f>
        <v>TV</v>
      </c>
      <c r="K19" s="19">
        <f>VLOOKUP($B19,'Vlookup Big Data'!$B:$Q,COLUMNS($B$2:K18),0)</f>
        <v>105</v>
      </c>
      <c r="L19" s="19">
        <f>VLOOKUP($B19,'Vlookup Big Data'!$B:$Q,COLUMNS($B$2:L18),0)</f>
        <v>812056.25</v>
      </c>
      <c r="M19" s="19">
        <f>VLOOKUP($B19,'Vlookup Big Data'!$B:$Q,COLUMNS($B$2:M18),0)</f>
        <v>610807</v>
      </c>
      <c r="N19" s="19">
        <f>VLOOKUP($B19,'Vlookup Big Data'!$B:$Q,COLUMNS($B$2:N18),0)</f>
        <v>201249.25</v>
      </c>
      <c r="O19" s="19" t="str">
        <f>VLOOKUP($B19,'Vlookup Big Data'!$B:$Q,COLUMNS($B$2:O18),0)</f>
        <v>Yes</v>
      </c>
      <c r="P19" s="19" t="str">
        <f>VLOOKUP($B19,'Vlookup Big Data'!$B:$Q,COLUMNS($B$2:P18),0)</f>
        <v>Belgium</v>
      </c>
      <c r="Q19" s="19" t="str">
        <f>VLOOKUP($B19,'Vlookup Big Data'!$B:$Q,COLUMNS($B$2:Q18),0)</f>
        <v>Niger</v>
      </c>
    </row>
    <row r="20" spans="2:17" x14ac:dyDescent="0.25">
      <c r="B20" s="3" t="s">
        <v>58</v>
      </c>
      <c r="C20" s="19" t="str">
        <f>VLOOKUP($B20,'Vlookup Big Data'!$B:$Q,COLUMNS($B$2:C19),0)</f>
        <v>Preston</v>
      </c>
      <c r="D20" s="19" t="str">
        <f>VLOOKUP($B20,'Vlookup Big Data'!$B:$Q,COLUMNS($B$2:D19),0)</f>
        <v>O+</v>
      </c>
      <c r="E20" s="19" t="str">
        <f>VLOOKUP($B20,'Vlookup Big Data'!$B:$Q,COLUMNS($B$2:E19),0)</f>
        <v>Team Member</v>
      </c>
      <c r="F20" s="19">
        <f>VLOOKUP($B20,'Vlookup Big Data'!$B:$Q,COLUMNS($B$2:F19),0)</f>
        <v>8888906</v>
      </c>
      <c r="G20" s="19" t="str">
        <f>VLOOKUP($B20,'Vlookup Big Data'!$B:$Q,COLUMNS($B$2:G19),0)</f>
        <v>East</v>
      </c>
      <c r="H20" s="19">
        <f>VLOOKUP($B20,'Vlookup Big Data'!$B:$Q,COLUMNS($B$2:H19),0)</f>
        <v>338</v>
      </c>
      <c r="I20" s="19">
        <f>VLOOKUP($B20,'Vlookup Big Data'!$B:$Q,COLUMNS($B$2:I19),0)</f>
        <v>45309</v>
      </c>
      <c r="J20" s="19" t="str">
        <f>VLOOKUP($B20,'Vlookup Big Data'!$B:$Q,COLUMNS($B$2:J19),0)</f>
        <v>Earphone</v>
      </c>
      <c r="K20" s="19">
        <f>VLOOKUP($B20,'Vlookup Big Data'!$B:$Q,COLUMNS($B$2:K19),0)</f>
        <v>106</v>
      </c>
      <c r="L20" s="19">
        <f>VLOOKUP($B20,'Vlookup Big Data'!$B:$Q,COLUMNS($B$2:L19),0)</f>
        <v>860603.75</v>
      </c>
      <c r="M20" s="19">
        <f>VLOOKUP($B20,'Vlookup Big Data'!$B:$Q,COLUMNS($B$2:M19),0)</f>
        <v>649645</v>
      </c>
      <c r="N20" s="19">
        <f>VLOOKUP($B20,'Vlookup Big Data'!$B:$Q,COLUMNS($B$2:N19),0)</f>
        <v>210958.75</v>
      </c>
      <c r="O20" s="19" t="str">
        <f>VLOOKUP($B20,'Vlookup Big Data'!$B:$Q,COLUMNS($B$2:O19),0)</f>
        <v>Yes</v>
      </c>
      <c r="P20" s="19" t="str">
        <f>VLOOKUP($B20,'Vlookup Big Data'!$B:$Q,COLUMNS($B$2:P19),0)</f>
        <v>Belize</v>
      </c>
      <c r="Q20" s="19" t="str">
        <f>VLOOKUP($B20,'Vlookup Big Data'!$B:$Q,COLUMNS($B$2:Q19),0)</f>
        <v>Nigeria</v>
      </c>
    </row>
    <row r="21" spans="2:17" x14ac:dyDescent="0.25">
      <c r="B21" s="3" t="s">
        <v>59</v>
      </c>
      <c r="C21" s="19" t="str">
        <f>VLOOKUP($B21,'Vlookup Big Data'!$B:$Q,COLUMNS($B$2:C20),0)</f>
        <v>Phineas</v>
      </c>
      <c r="D21" s="19" t="str">
        <f>VLOOKUP($B21,'Vlookup Big Data'!$B:$Q,COLUMNS($B$2:D20),0)</f>
        <v>B+</v>
      </c>
      <c r="E21" s="19" t="str">
        <f>VLOOKUP($B21,'Vlookup Big Data'!$B:$Q,COLUMNS($B$2:E20),0)</f>
        <v>Team Member</v>
      </c>
      <c r="F21" s="19">
        <f>VLOOKUP($B21,'Vlookup Big Data'!$B:$Q,COLUMNS($B$2:F20),0)</f>
        <v>8888907</v>
      </c>
      <c r="G21" s="19" t="str">
        <f>VLOOKUP($B21,'Vlookup Big Data'!$B:$Q,COLUMNS($B$2:G20),0)</f>
        <v>West</v>
      </c>
      <c r="H21" s="19">
        <f>VLOOKUP($B21,'Vlookup Big Data'!$B:$Q,COLUMNS($B$2:H20),0)</f>
        <v>339</v>
      </c>
      <c r="I21" s="19">
        <f>VLOOKUP($B21,'Vlookup Big Data'!$B:$Q,COLUMNS($B$2:I20),0)</f>
        <v>45310</v>
      </c>
      <c r="J21" s="19" t="str">
        <f>VLOOKUP($B21,'Vlookup Big Data'!$B:$Q,COLUMNS($B$2:J20),0)</f>
        <v>Mobile</v>
      </c>
      <c r="K21" s="19">
        <f>VLOOKUP($B21,'Vlookup Big Data'!$B:$Q,COLUMNS($B$2:K20),0)</f>
        <v>107</v>
      </c>
      <c r="L21" s="19">
        <f>VLOOKUP($B21,'Vlookup Big Data'!$B:$Q,COLUMNS($B$2:L20),0)</f>
        <v>909151.25</v>
      </c>
      <c r="M21" s="19">
        <f>VLOOKUP($B21,'Vlookup Big Data'!$B:$Q,COLUMNS($B$2:M20),0)</f>
        <v>688483</v>
      </c>
      <c r="N21" s="19">
        <f>VLOOKUP($B21,'Vlookup Big Data'!$B:$Q,COLUMNS($B$2:N20),0)</f>
        <v>220668.25</v>
      </c>
      <c r="O21" s="19" t="str">
        <f>VLOOKUP($B21,'Vlookup Big Data'!$B:$Q,COLUMNS($B$2:O20),0)</f>
        <v>Yes</v>
      </c>
      <c r="P21" s="19" t="str">
        <f>VLOOKUP($B21,'Vlookup Big Data'!$B:$Q,COLUMNS($B$2:P20),0)</f>
        <v>Benin</v>
      </c>
      <c r="Q21" s="19" t="str">
        <f>VLOOKUP($B21,'Vlookup Big Data'!$B:$Q,COLUMNS($B$2:Q20),0)</f>
        <v>North Korea</v>
      </c>
    </row>
    <row r="22" spans="2:17" x14ac:dyDescent="0.25">
      <c r="B22" s="3" t="s">
        <v>60</v>
      </c>
      <c r="C22" s="19" t="str">
        <f>VLOOKUP($B22,'Vlookup Big Data'!$B:$Q,COLUMNS($B$2:C21),0)</f>
        <v>Travis</v>
      </c>
      <c r="D22" s="19" t="str">
        <f>VLOOKUP($B22,'Vlookup Big Data'!$B:$Q,COLUMNS($B$2:D21),0)</f>
        <v>B-</v>
      </c>
      <c r="E22" s="19" t="str">
        <f>VLOOKUP($B22,'Vlookup Big Data'!$B:$Q,COLUMNS($B$2:E21),0)</f>
        <v>Team Member</v>
      </c>
      <c r="F22" s="19">
        <f>VLOOKUP($B22,'Vlookup Big Data'!$B:$Q,COLUMNS($B$2:F21),0)</f>
        <v>8888908</v>
      </c>
      <c r="G22" s="19" t="str">
        <f>VLOOKUP($B22,'Vlookup Big Data'!$B:$Q,COLUMNS($B$2:G21),0)</f>
        <v>North</v>
      </c>
      <c r="H22" s="19">
        <f>VLOOKUP($B22,'Vlookup Big Data'!$B:$Q,COLUMNS($B$2:H21),0)</f>
        <v>340</v>
      </c>
      <c r="I22" s="19">
        <f>VLOOKUP($B22,'Vlookup Big Data'!$B:$Q,COLUMNS($B$2:I21),0)</f>
        <v>45311</v>
      </c>
      <c r="J22" s="19" t="str">
        <f>VLOOKUP($B22,'Vlookup Big Data'!$B:$Q,COLUMNS($B$2:J21),0)</f>
        <v>Tablet</v>
      </c>
      <c r="K22" s="19">
        <f>VLOOKUP($B22,'Vlookup Big Data'!$B:$Q,COLUMNS($B$2:K21),0)</f>
        <v>108</v>
      </c>
      <c r="L22" s="19">
        <f>VLOOKUP($B22,'Vlookup Big Data'!$B:$Q,COLUMNS($B$2:L21),0)</f>
        <v>909157.25</v>
      </c>
      <c r="M22" s="19">
        <f>VLOOKUP($B22,'Vlookup Big Data'!$B:$Q,COLUMNS($B$2:M21),0)</f>
        <v>727321</v>
      </c>
      <c r="N22" s="19">
        <f>VLOOKUP($B22,'Vlookup Big Data'!$B:$Q,COLUMNS($B$2:N21),0)</f>
        <v>181836.25</v>
      </c>
      <c r="O22" s="19" t="str">
        <f>VLOOKUP($B22,'Vlookup Big Data'!$B:$Q,COLUMNS($B$2:O21),0)</f>
        <v>Yes</v>
      </c>
      <c r="P22" s="19" t="str">
        <f>VLOOKUP($B22,'Vlookup Big Data'!$B:$Q,COLUMNS($B$2:P21),0)</f>
        <v>Bhutan</v>
      </c>
      <c r="Q22" s="19" t="str">
        <f>VLOOKUP($B22,'Vlookup Big Data'!$B:$Q,COLUMNS($B$2:Q21),0)</f>
        <v>North Macedonia</v>
      </c>
    </row>
    <row r="23" spans="2:17" x14ac:dyDescent="0.25">
      <c r="B23" s="3" t="s">
        <v>61</v>
      </c>
      <c r="C23" s="19" t="str">
        <f>VLOOKUP($B23,'Vlookup Big Data'!$B:$Q,COLUMNS($B$2:C22),0)</f>
        <v>James</v>
      </c>
      <c r="D23" s="19" t="str">
        <f>VLOOKUP($B23,'Vlookup Big Data'!$B:$Q,COLUMNS($B$2:D22),0)</f>
        <v>B+</v>
      </c>
      <c r="E23" s="19" t="str">
        <f>VLOOKUP($B23,'Vlookup Big Data'!$B:$Q,COLUMNS($B$2:E22),0)</f>
        <v>Team Member</v>
      </c>
      <c r="F23" s="19">
        <f>VLOOKUP($B23,'Vlookup Big Data'!$B:$Q,COLUMNS($B$2:F22),0)</f>
        <v>8888909</v>
      </c>
      <c r="G23" s="19" t="str">
        <f>VLOOKUP($B23,'Vlookup Big Data'!$B:$Q,COLUMNS($B$2:G22),0)</f>
        <v>South</v>
      </c>
      <c r="H23" s="19">
        <f>VLOOKUP($B23,'Vlookup Big Data'!$B:$Q,COLUMNS($B$2:H22),0)</f>
        <v>341</v>
      </c>
      <c r="I23" s="19">
        <f>VLOOKUP($B23,'Vlookup Big Data'!$B:$Q,COLUMNS($B$2:I22),0)</f>
        <v>45312</v>
      </c>
      <c r="J23" s="19" t="str">
        <f>VLOOKUP($B23,'Vlookup Big Data'!$B:$Q,COLUMNS($B$2:J22),0)</f>
        <v>Mobile</v>
      </c>
      <c r="K23" s="19">
        <f>VLOOKUP($B23,'Vlookup Big Data'!$B:$Q,COLUMNS($B$2:K22),0)</f>
        <v>109</v>
      </c>
      <c r="L23" s="19">
        <f>VLOOKUP($B23,'Vlookup Big Data'!$B:$Q,COLUMNS($B$2:L22),0)</f>
        <v>520771.25</v>
      </c>
      <c r="M23" s="19">
        <f>VLOOKUP($B23,'Vlookup Big Data'!$B:$Q,COLUMNS($B$2:M22),0)</f>
        <v>144751</v>
      </c>
      <c r="N23" s="19">
        <f>VLOOKUP($B23,'Vlookup Big Data'!$B:$Q,COLUMNS($B$2:N22),0)</f>
        <v>376020.25</v>
      </c>
      <c r="O23" s="19" t="str">
        <f>VLOOKUP($B23,'Vlookup Big Data'!$B:$Q,COLUMNS($B$2:O22),0)</f>
        <v>Yes</v>
      </c>
      <c r="P23" s="19" t="str">
        <f>VLOOKUP($B23,'Vlookup Big Data'!$B:$Q,COLUMNS($B$2:P22),0)</f>
        <v>Bolivia</v>
      </c>
      <c r="Q23" s="19" t="str">
        <f>VLOOKUP($B23,'Vlookup Big Data'!$B:$Q,COLUMNS($B$2:Q22),0)</f>
        <v>Norway</v>
      </c>
    </row>
    <row r="24" spans="2:17" x14ac:dyDescent="0.25">
      <c r="B24" s="3" t="s">
        <v>62</v>
      </c>
      <c r="C24" s="19" t="str">
        <f>VLOOKUP($B24,'Vlookup Big Data'!$B:$Q,COLUMNS($B$2:C23),0)</f>
        <v>Boel</v>
      </c>
      <c r="D24" s="19" t="str">
        <f>VLOOKUP($B24,'Vlookup Big Data'!$B:$Q,COLUMNS($B$2:D23),0)</f>
        <v>O-</v>
      </c>
      <c r="E24" s="19" t="str">
        <f>VLOOKUP($B24,'Vlookup Big Data'!$B:$Q,COLUMNS($B$2:E23),0)</f>
        <v>Team Member</v>
      </c>
      <c r="F24" s="19">
        <f>VLOOKUP($B24,'Vlookup Big Data'!$B:$Q,COLUMNS($B$2:F23),0)</f>
        <v>8888910</v>
      </c>
      <c r="G24" s="19" t="str">
        <f>VLOOKUP($B24,'Vlookup Big Data'!$B:$Q,COLUMNS($B$2:G23),0)</f>
        <v>East</v>
      </c>
      <c r="H24" s="19">
        <f>VLOOKUP($B24,'Vlookup Big Data'!$B:$Q,COLUMNS($B$2:H23),0)</f>
        <v>342</v>
      </c>
      <c r="I24" s="19">
        <f>VLOOKUP($B24,'Vlookup Big Data'!$B:$Q,COLUMNS($B$2:I23),0)</f>
        <v>45313</v>
      </c>
      <c r="J24" s="19" t="str">
        <f>VLOOKUP($B24,'Vlookup Big Data'!$B:$Q,COLUMNS($B$2:J23),0)</f>
        <v>Watch</v>
      </c>
      <c r="K24" s="19">
        <f>VLOOKUP($B24,'Vlookup Big Data'!$B:$Q,COLUMNS($B$2:K23),0)</f>
        <v>110</v>
      </c>
      <c r="L24" s="19">
        <f>VLOOKUP($B24,'Vlookup Big Data'!$B:$Q,COLUMNS($B$2:L23),0)</f>
        <v>569318.75</v>
      </c>
      <c r="M24" s="19">
        <f>VLOOKUP($B24,'Vlookup Big Data'!$B:$Q,COLUMNS($B$2:M23),0)</f>
        <v>183589</v>
      </c>
      <c r="N24" s="19">
        <f>VLOOKUP($B24,'Vlookup Big Data'!$B:$Q,COLUMNS($B$2:N23),0)</f>
        <v>385729.75</v>
      </c>
      <c r="O24" s="19" t="str">
        <f>VLOOKUP($B24,'Vlookup Big Data'!$B:$Q,COLUMNS($B$2:O23),0)</f>
        <v>Yes</v>
      </c>
      <c r="P24" s="19" t="str">
        <f>VLOOKUP($B24,'Vlookup Big Data'!$B:$Q,COLUMNS($B$2:P23),0)</f>
        <v>Bosnia</v>
      </c>
      <c r="Q24" s="19" t="str">
        <f>VLOOKUP($B24,'Vlookup Big Data'!$B:$Q,COLUMNS($B$2:Q23),0)</f>
        <v>Oman</v>
      </c>
    </row>
    <row r="25" spans="2:17" x14ac:dyDescent="0.25">
      <c r="B25" s="3" t="s">
        <v>63</v>
      </c>
      <c r="C25" s="19" t="str">
        <f>VLOOKUP($B25,'Vlookup Big Data'!$B:$Q,COLUMNS($B$2:C24),0)</f>
        <v>Racob</v>
      </c>
      <c r="D25" s="19" t="str">
        <f>VLOOKUP($B25,'Vlookup Big Data'!$B:$Q,COLUMNS($B$2:D24),0)</f>
        <v>O+</v>
      </c>
      <c r="E25" s="19" t="str">
        <f>VLOOKUP($B25,'Vlookup Big Data'!$B:$Q,COLUMNS($B$2:E24),0)</f>
        <v>Team Member</v>
      </c>
      <c r="F25" s="19">
        <f>VLOOKUP($B25,'Vlookup Big Data'!$B:$Q,COLUMNS($B$2:F24),0)</f>
        <v>8888911</v>
      </c>
      <c r="G25" s="19" t="str">
        <f>VLOOKUP($B25,'Vlookup Big Data'!$B:$Q,COLUMNS($B$2:G24),0)</f>
        <v>West</v>
      </c>
      <c r="H25" s="19">
        <f>VLOOKUP($B25,'Vlookup Big Data'!$B:$Q,COLUMNS($B$2:H24),0)</f>
        <v>343</v>
      </c>
      <c r="I25" s="19">
        <f>VLOOKUP($B25,'Vlookup Big Data'!$B:$Q,COLUMNS($B$2:I24),0)</f>
        <v>45314</v>
      </c>
      <c r="J25" s="19" t="str">
        <f>VLOOKUP($B25,'Vlookup Big Data'!$B:$Q,COLUMNS($B$2:J24),0)</f>
        <v>Tablet</v>
      </c>
      <c r="K25" s="19">
        <f>VLOOKUP($B25,'Vlookup Big Data'!$B:$Q,COLUMNS($B$2:K24),0)</f>
        <v>111</v>
      </c>
      <c r="L25" s="19">
        <f>VLOOKUP($B25,'Vlookup Big Data'!$B:$Q,COLUMNS($B$2:L24),0)</f>
        <v>278033.75</v>
      </c>
      <c r="M25" s="19">
        <f>VLOOKUP($B25,'Vlookup Big Data'!$B:$Q,COLUMNS($B$2:M24),0)</f>
        <v>494293</v>
      </c>
      <c r="N25" s="19">
        <f>VLOOKUP($B25,'Vlookup Big Data'!$B:$Q,COLUMNS($B$2:N24),0)</f>
        <v>-216259.25</v>
      </c>
      <c r="O25" s="19" t="str">
        <f>VLOOKUP($B25,'Vlookup Big Data'!$B:$Q,COLUMNS($B$2:O24),0)</f>
        <v>No</v>
      </c>
      <c r="P25" s="19" t="str">
        <f>VLOOKUP($B25,'Vlookup Big Data'!$B:$Q,COLUMNS($B$2:P24),0)</f>
        <v>Botswana</v>
      </c>
      <c r="Q25" s="19" t="str">
        <f>VLOOKUP($B25,'Vlookup Big Data'!$B:$Q,COLUMNS($B$2:Q24),0)</f>
        <v>Pakistan</v>
      </c>
    </row>
    <row r="26" spans="2:17" x14ac:dyDescent="0.25">
      <c r="B26" s="3" t="s">
        <v>64</v>
      </c>
      <c r="C26" s="19" t="str">
        <f>VLOOKUP($B26,'Vlookup Big Data'!$B:$Q,COLUMNS($B$2:C25),0)</f>
        <v>Jett</v>
      </c>
      <c r="D26" s="19" t="str">
        <f>VLOOKUP($B26,'Vlookup Big Data'!$B:$Q,COLUMNS($B$2:D25),0)</f>
        <v>AB-</v>
      </c>
      <c r="E26" s="19" t="str">
        <f>VLOOKUP($B26,'Vlookup Big Data'!$B:$Q,COLUMNS($B$2:E25),0)</f>
        <v>Team Member</v>
      </c>
      <c r="F26" s="19">
        <f>VLOOKUP($B26,'Vlookup Big Data'!$B:$Q,COLUMNS($B$2:F25),0)</f>
        <v>8888912</v>
      </c>
      <c r="G26" s="19" t="str">
        <f>VLOOKUP($B26,'Vlookup Big Data'!$B:$Q,COLUMNS($B$2:G25),0)</f>
        <v>North</v>
      </c>
      <c r="H26" s="19">
        <f>VLOOKUP($B26,'Vlookup Big Data'!$B:$Q,COLUMNS($B$2:H25),0)</f>
        <v>344</v>
      </c>
      <c r="I26" s="19">
        <f>VLOOKUP($B26,'Vlookup Big Data'!$B:$Q,COLUMNS($B$2:I25),0)</f>
        <v>45315</v>
      </c>
      <c r="J26" s="19" t="str">
        <f>VLOOKUP($B26,'Vlookup Big Data'!$B:$Q,COLUMNS($B$2:J25),0)</f>
        <v>TV</v>
      </c>
      <c r="K26" s="19">
        <f>VLOOKUP($B26,'Vlookup Big Data'!$B:$Q,COLUMNS($B$2:K25),0)</f>
        <v>112</v>
      </c>
      <c r="L26" s="19">
        <f>VLOOKUP($B26,'Vlookup Big Data'!$B:$Q,COLUMNS($B$2:L25),0)</f>
        <v>326581.25</v>
      </c>
      <c r="M26" s="19">
        <f>VLOOKUP($B26,'Vlookup Big Data'!$B:$Q,COLUMNS($B$2:M25),0)</f>
        <v>533131</v>
      </c>
      <c r="N26" s="19">
        <f>VLOOKUP($B26,'Vlookup Big Data'!$B:$Q,COLUMNS($B$2:N25),0)</f>
        <v>-206549.75</v>
      </c>
      <c r="O26" s="19" t="str">
        <f>VLOOKUP($B26,'Vlookup Big Data'!$B:$Q,COLUMNS($B$2:O25),0)</f>
        <v>No</v>
      </c>
      <c r="P26" s="19" t="str">
        <f>VLOOKUP($B26,'Vlookup Big Data'!$B:$Q,COLUMNS($B$2:P25),0)</f>
        <v>Brazil</v>
      </c>
      <c r="Q26" s="19" t="str">
        <f>VLOOKUP($B26,'Vlookup Big Data'!$B:$Q,COLUMNS($B$2:Q25),0)</f>
        <v>Palau</v>
      </c>
    </row>
    <row r="27" spans="2:17" x14ac:dyDescent="0.25">
      <c r="B27" s="3" t="s">
        <v>116</v>
      </c>
      <c r="C27" s="19" t="str">
        <f>VLOOKUP($B27,'Vlookup Big Data'!$B:$Q,COLUMNS($B$2:C26),0)</f>
        <v>James Andrews</v>
      </c>
      <c r="D27" s="19" t="str">
        <f>VLOOKUP($B27,'Vlookup Big Data'!$B:$Q,COLUMNS($B$2:D26),0)</f>
        <v>A+</v>
      </c>
      <c r="E27" s="19" t="str">
        <f>VLOOKUP($B27,'Vlookup Big Data'!$B:$Q,COLUMNS($B$2:E26),0)</f>
        <v>Team Member</v>
      </c>
      <c r="F27" s="19">
        <f>VLOOKUP($B27,'Vlookup Big Data'!$B:$Q,COLUMNS($B$2:F26),0)</f>
        <v>8888913</v>
      </c>
      <c r="G27" s="19" t="str">
        <f>VLOOKUP($B27,'Vlookup Big Data'!$B:$Q,COLUMNS($B$2:G26),0)</f>
        <v>West</v>
      </c>
      <c r="H27" s="19">
        <f>VLOOKUP($B27,'Vlookup Big Data'!$B:$Q,COLUMNS($B$2:H26),0)</f>
        <v>345</v>
      </c>
      <c r="I27" s="19">
        <f>VLOOKUP($B27,'Vlookup Big Data'!$B:$Q,COLUMNS($B$2:I26),0)</f>
        <v>45316</v>
      </c>
      <c r="J27" s="19" t="str">
        <f>VLOOKUP($B27,'Vlookup Big Data'!$B:$Q,COLUMNS($B$2:J26),0)</f>
        <v>Tablet</v>
      </c>
      <c r="K27" s="19">
        <f>VLOOKUP($B27,'Vlookup Big Data'!$B:$Q,COLUMNS($B$2:K26),0)</f>
        <v>113</v>
      </c>
      <c r="L27" s="19">
        <f>VLOOKUP($B27,'Vlookup Big Data'!$B:$Q,COLUMNS($B$2:L26),0)</f>
        <v>569318.75</v>
      </c>
      <c r="M27" s="19">
        <f>VLOOKUP($B27,'Vlookup Big Data'!$B:$Q,COLUMNS($B$2:M26),0)</f>
        <v>727321</v>
      </c>
      <c r="N27" s="19">
        <f>VLOOKUP($B27,'Vlookup Big Data'!$B:$Q,COLUMNS($B$2:N26),0)</f>
        <v>-158002.25</v>
      </c>
      <c r="O27" s="19" t="str">
        <f>VLOOKUP($B27,'Vlookup Big Data'!$B:$Q,COLUMNS($B$2:O26),0)</f>
        <v>No</v>
      </c>
      <c r="P27" s="19" t="str">
        <f>VLOOKUP($B27,'Vlookup Big Data'!$B:$Q,COLUMNS($B$2:P26),0)</f>
        <v>Brunei</v>
      </c>
      <c r="Q27" s="19" t="str">
        <f>VLOOKUP($B27,'Vlookup Big Data'!$B:$Q,COLUMNS($B$2:Q26),0)</f>
        <v>Palestine State</v>
      </c>
    </row>
    <row r="28" spans="2:17" x14ac:dyDescent="0.25">
      <c r="B28" s="3" t="s">
        <v>117</v>
      </c>
      <c r="C28" s="19" t="str">
        <f>VLOOKUP($B28,'Vlookup Big Data'!$B:$Q,COLUMNS($B$2:C27),0)</f>
        <v>Richard Ansdell</v>
      </c>
      <c r="D28" s="19" t="str">
        <f>VLOOKUP($B28,'Vlookup Big Data'!$B:$Q,COLUMNS($B$2:D27),0)</f>
        <v>O+</v>
      </c>
      <c r="E28" s="19" t="str">
        <f>VLOOKUP($B28,'Vlookup Big Data'!$B:$Q,COLUMNS($B$2:E27),0)</f>
        <v>Team Member</v>
      </c>
      <c r="F28" s="19">
        <f>VLOOKUP($B28,'Vlookup Big Data'!$B:$Q,COLUMNS($B$2:F27),0)</f>
        <v>8888914</v>
      </c>
      <c r="G28" s="19" t="str">
        <f>VLOOKUP($B28,'Vlookup Big Data'!$B:$Q,COLUMNS($B$2:G27),0)</f>
        <v>North</v>
      </c>
      <c r="H28" s="19">
        <f>VLOOKUP($B28,'Vlookup Big Data'!$B:$Q,COLUMNS($B$2:H27),0)</f>
        <v>346</v>
      </c>
      <c r="I28" s="19">
        <f>VLOOKUP($B28,'Vlookup Big Data'!$B:$Q,COLUMNS($B$2:I27),0)</f>
        <v>45317</v>
      </c>
      <c r="J28" s="19" t="str">
        <f>VLOOKUP($B28,'Vlookup Big Data'!$B:$Q,COLUMNS($B$2:J27),0)</f>
        <v>Earbuds</v>
      </c>
      <c r="K28" s="19">
        <f>VLOOKUP($B28,'Vlookup Big Data'!$B:$Q,COLUMNS($B$2:K27),0)</f>
        <v>114</v>
      </c>
      <c r="L28" s="19">
        <f>VLOOKUP($B28,'Vlookup Big Data'!$B:$Q,COLUMNS($B$2:L27),0)</f>
        <v>812056.25</v>
      </c>
      <c r="M28" s="19">
        <f>VLOOKUP($B28,'Vlookup Big Data'!$B:$Q,COLUMNS($B$2:M27),0)</f>
        <v>921511</v>
      </c>
      <c r="N28" s="19">
        <f>VLOOKUP($B28,'Vlookup Big Data'!$B:$Q,COLUMNS($B$2:N27),0)</f>
        <v>-109454.75</v>
      </c>
      <c r="O28" s="19" t="str">
        <f>VLOOKUP($B28,'Vlookup Big Data'!$B:$Q,COLUMNS($B$2:O27),0)</f>
        <v>No</v>
      </c>
      <c r="P28" s="19" t="str">
        <f>VLOOKUP($B28,'Vlookup Big Data'!$B:$Q,COLUMNS($B$2:P27),0)</f>
        <v>Bulgaria</v>
      </c>
      <c r="Q28" s="19" t="str">
        <f>VLOOKUP($B28,'Vlookup Big Data'!$B:$Q,COLUMNS($B$2:Q27),0)</f>
        <v>Panama</v>
      </c>
    </row>
    <row r="29" spans="2:17" x14ac:dyDescent="0.25">
      <c r="B29" s="3" t="s">
        <v>118</v>
      </c>
      <c r="C29" s="19" t="str">
        <f>VLOOKUP($B29,'Vlookup Big Data'!$B:$Q,COLUMNS($B$2:C28),0)</f>
        <v>Banksy</v>
      </c>
      <c r="D29" s="19" t="str">
        <f>VLOOKUP($B29,'Vlookup Big Data'!$B:$Q,COLUMNS($B$2:D28),0)</f>
        <v>B+</v>
      </c>
      <c r="E29" s="19" t="str">
        <f>VLOOKUP($B29,'Vlookup Big Data'!$B:$Q,COLUMNS($B$2:E28),0)</f>
        <v>Team Member</v>
      </c>
      <c r="F29" s="19">
        <f>VLOOKUP($B29,'Vlookup Big Data'!$B:$Q,COLUMNS($B$2:F28),0)</f>
        <v>8888915</v>
      </c>
      <c r="G29" s="19" t="str">
        <f>VLOOKUP($B29,'Vlookup Big Data'!$B:$Q,COLUMNS($B$2:G28),0)</f>
        <v>South</v>
      </c>
      <c r="H29" s="19">
        <f>VLOOKUP($B29,'Vlookup Big Data'!$B:$Q,COLUMNS($B$2:H28),0)</f>
        <v>347</v>
      </c>
      <c r="I29" s="19">
        <f>VLOOKUP($B29,'Vlookup Big Data'!$B:$Q,COLUMNS($B$2:I28),0)</f>
        <v>45318</v>
      </c>
      <c r="J29" s="19" t="str">
        <f>VLOOKUP($B29,'Vlookup Big Data'!$B:$Q,COLUMNS($B$2:J28),0)</f>
        <v>TV</v>
      </c>
      <c r="K29" s="19">
        <f>VLOOKUP($B29,'Vlookup Big Data'!$B:$Q,COLUMNS($B$2:K28),0)</f>
        <v>115</v>
      </c>
      <c r="L29" s="19">
        <f>VLOOKUP($B29,'Vlookup Big Data'!$B:$Q,COLUMNS($B$2:L28),0)</f>
        <v>1054793.75</v>
      </c>
      <c r="M29" s="19">
        <f>VLOOKUP($B29,'Vlookup Big Data'!$B:$Q,COLUMNS($B$2:M28),0)</f>
        <v>1115701</v>
      </c>
      <c r="N29" s="19">
        <f>VLOOKUP($B29,'Vlookup Big Data'!$B:$Q,COLUMNS($B$2:N28),0)</f>
        <v>-60907.25</v>
      </c>
      <c r="O29" s="19" t="str">
        <f>VLOOKUP($B29,'Vlookup Big Data'!$B:$Q,COLUMNS($B$2:O28),0)</f>
        <v>No</v>
      </c>
      <c r="P29" s="19" t="str">
        <f>VLOOKUP($B29,'Vlookup Big Data'!$B:$Q,COLUMNS($B$2:P28),0)</f>
        <v>Burkina Faso</v>
      </c>
      <c r="Q29" s="19" t="str">
        <f>VLOOKUP($B29,'Vlookup Big Data'!$B:$Q,COLUMNS($B$2:Q28),0)</f>
        <v>Papua New Guinea</v>
      </c>
    </row>
    <row r="30" spans="2:17" x14ac:dyDescent="0.25">
      <c r="B30" s="3" t="s">
        <v>119</v>
      </c>
      <c r="C30" s="19" t="str">
        <f>VLOOKUP($B30,'Vlookup Big Data'!$B:$Q,COLUMNS($B$2:C29),0)</f>
        <v>Walter Daniel</v>
      </c>
      <c r="D30" s="19" t="str">
        <f>VLOOKUP($B30,'Vlookup Big Data'!$B:$Q,COLUMNS($B$2:D29),0)</f>
        <v>B-</v>
      </c>
      <c r="E30" s="19" t="str">
        <f>VLOOKUP($B30,'Vlookup Big Data'!$B:$Q,COLUMNS($B$2:E29),0)</f>
        <v>Team Member</v>
      </c>
      <c r="F30" s="19">
        <f>VLOOKUP($B30,'Vlookup Big Data'!$B:$Q,COLUMNS($B$2:F29),0)</f>
        <v>8888916</v>
      </c>
      <c r="G30" s="19" t="str">
        <f>VLOOKUP($B30,'Vlookup Big Data'!$B:$Q,COLUMNS($B$2:G29),0)</f>
        <v>East</v>
      </c>
      <c r="H30" s="19">
        <f>VLOOKUP($B30,'Vlookup Big Data'!$B:$Q,COLUMNS($B$2:H29),0)</f>
        <v>348</v>
      </c>
      <c r="I30" s="19">
        <f>VLOOKUP($B30,'Vlookup Big Data'!$B:$Q,COLUMNS($B$2:I29),0)</f>
        <v>45319</v>
      </c>
      <c r="J30" s="19" t="str">
        <f>VLOOKUP($B30,'Vlookup Big Data'!$B:$Q,COLUMNS($B$2:J29),0)</f>
        <v>Earphone</v>
      </c>
      <c r="K30" s="19">
        <f>VLOOKUP($B30,'Vlookup Big Data'!$B:$Q,COLUMNS($B$2:K29),0)</f>
        <v>116</v>
      </c>
      <c r="L30" s="19">
        <f>VLOOKUP($B30,'Vlookup Big Data'!$B:$Q,COLUMNS($B$2:L29),0)</f>
        <v>1297531.25</v>
      </c>
      <c r="M30" s="19">
        <f>VLOOKUP($B30,'Vlookup Big Data'!$B:$Q,COLUMNS($B$2:M29),0)</f>
        <v>1309891</v>
      </c>
      <c r="N30" s="19">
        <f>VLOOKUP($B30,'Vlookup Big Data'!$B:$Q,COLUMNS($B$2:N29),0)</f>
        <v>-12359.75</v>
      </c>
      <c r="O30" s="19" t="str">
        <f>VLOOKUP($B30,'Vlookup Big Data'!$B:$Q,COLUMNS($B$2:O29),0)</f>
        <v>No</v>
      </c>
      <c r="P30" s="19" t="str">
        <f>VLOOKUP($B30,'Vlookup Big Data'!$B:$Q,COLUMNS($B$2:P29),0)</f>
        <v>Burundi</v>
      </c>
      <c r="Q30" s="19" t="str">
        <f>VLOOKUP($B30,'Vlookup Big Data'!$B:$Q,COLUMNS($B$2:Q29),0)</f>
        <v>Paraguay</v>
      </c>
    </row>
    <row r="31" spans="2:17" x14ac:dyDescent="0.25">
      <c r="B31" s="3" t="s">
        <v>120</v>
      </c>
      <c r="C31" s="19" t="str">
        <f>VLOOKUP($B31,'Vlookup Big Data'!$B:$Q,COLUMNS($B$2:C30),0)</f>
        <v>Aubrey Beardsley</v>
      </c>
      <c r="D31" s="19" t="str">
        <f>VLOOKUP($B31,'Vlookup Big Data'!$B:$Q,COLUMNS($B$2:D30),0)</f>
        <v>B+</v>
      </c>
      <c r="E31" s="19" t="str">
        <f>VLOOKUP($B31,'Vlookup Big Data'!$B:$Q,COLUMNS($B$2:E30),0)</f>
        <v>Team Member</v>
      </c>
      <c r="F31" s="19">
        <f>VLOOKUP($B31,'Vlookup Big Data'!$B:$Q,COLUMNS($B$2:F30),0)</f>
        <v>8888917</v>
      </c>
      <c r="G31" s="19" t="str">
        <f>VLOOKUP($B31,'Vlookup Big Data'!$B:$Q,COLUMNS($B$2:G30),0)</f>
        <v>West</v>
      </c>
      <c r="H31" s="19">
        <f>VLOOKUP($B31,'Vlookup Big Data'!$B:$Q,COLUMNS($B$2:H30),0)</f>
        <v>349</v>
      </c>
      <c r="I31" s="19">
        <f>VLOOKUP($B31,'Vlookup Big Data'!$B:$Q,COLUMNS($B$2:I30),0)</f>
        <v>45320</v>
      </c>
      <c r="J31" s="19" t="str">
        <f>VLOOKUP($B31,'Vlookup Big Data'!$B:$Q,COLUMNS($B$2:J30),0)</f>
        <v>Mobile</v>
      </c>
      <c r="K31" s="19">
        <f>VLOOKUP($B31,'Vlookup Big Data'!$B:$Q,COLUMNS($B$2:K30),0)</f>
        <v>117</v>
      </c>
      <c r="L31" s="19">
        <f>VLOOKUP($B31,'Vlookup Big Data'!$B:$Q,COLUMNS($B$2:L30),0)</f>
        <v>1540268.75</v>
      </c>
      <c r="M31" s="19">
        <f>VLOOKUP($B31,'Vlookup Big Data'!$B:$Q,COLUMNS($B$2:M30),0)</f>
        <v>1504081</v>
      </c>
      <c r="N31" s="19">
        <f>VLOOKUP($B31,'Vlookup Big Data'!$B:$Q,COLUMNS($B$2:N30),0)</f>
        <v>36187.75</v>
      </c>
      <c r="O31" s="19" t="str">
        <f>VLOOKUP($B31,'Vlookup Big Data'!$B:$Q,COLUMNS($B$2:O30),0)</f>
        <v>Yes</v>
      </c>
      <c r="P31" s="19" t="str">
        <f>VLOOKUP($B31,'Vlookup Big Data'!$B:$Q,COLUMNS($B$2:P30),0)</f>
        <v>Côte d'Ivoire</v>
      </c>
      <c r="Q31" s="19" t="str">
        <f>VLOOKUP($B31,'Vlookup Big Data'!$B:$Q,COLUMNS($B$2:Q30),0)</f>
        <v>Peru</v>
      </c>
    </row>
    <row r="32" spans="2:17" x14ac:dyDescent="0.25">
      <c r="B32" s="3" t="s">
        <v>121</v>
      </c>
      <c r="C32" s="19" t="str">
        <f>VLOOKUP($B32,'Vlookup Big Data'!$B:$Q,COLUMNS($B$2:C31),0)</f>
        <v>Albanis Beaumont</v>
      </c>
      <c r="D32" s="19" t="str">
        <f>VLOOKUP($B32,'Vlookup Big Data'!$B:$Q,COLUMNS($B$2:D31),0)</f>
        <v>O-</v>
      </c>
      <c r="E32" s="19" t="str">
        <f>VLOOKUP($B32,'Vlookup Big Data'!$B:$Q,COLUMNS($B$2:E31),0)</f>
        <v>Team Member</v>
      </c>
      <c r="F32" s="19">
        <f>VLOOKUP($B32,'Vlookup Big Data'!$B:$Q,COLUMNS($B$2:F31),0)</f>
        <v>8888918</v>
      </c>
      <c r="G32" s="19" t="str">
        <f>VLOOKUP($B32,'Vlookup Big Data'!$B:$Q,COLUMNS($B$2:G31),0)</f>
        <v>East</v>
      </c>
      <c r="H32" s="19">
        <f>VLOOKUP($B32,'Vlookup Big Data'!$B:$Q,COLUMNS($B$2:H31),0)</f>
        <v>350</v>
      </c>
      <c r="I32" s="19">
        <f>VLOOKUP($B32,'Vlookup Big Data'!$B:$Q,COLUMNS($B$2:I31),0)</f>
        <v>45321</v>
      </c>
      <c r="J32" s="19" t="str">
        <f>VLOOKUP($B32,'Vlookup Big Data'!$B:$Q,COLUMNS($B$2:J31),0)</f>
        <v>Tablet</v>
      </c>
      <c r="K32" s="19">
        <f>VLOOKUP($B32,'Vlookup Big Data'!$B:$Q,COLUMNS($B$2:K31),0)</f>
        <v>118</v>
      </c>
      <c r="L32" s="19">
        <f>VLOOKUP($B32,'Vlookup Big Data'!$B:$Q,COLUMNS($B$2:L31),0)</f>
        <v>1783006.25</v>
      </c>
      <c r="M32" s="19">
        <f>VLOOKUP($B32,'Vlookup Big Data'!$B:$Q,COLUMNS($B$2:M31),0)</f>
        <v>1698271</v>
      </c>
      <c r="N32" s="19">
        <f>VLOOKUP($B32,'Vlookup Big Data'!$B:$Q,COLUMNS($B$2:N31),0)</f>
        <v>84735.25</v>
      </c>
      <c r="O32" s="19" t="str">
        <f>VLOOKUP($B32,'Vlookup Big Data'!$B:$Q,COLUMNS($B$2:O31),0)</f>
        <v>Yes</v>
      </c>
      <c r="P32" s="19" t="str">
        <f>VLOOKUP($B32,'Vlookup Big Data'!$B:$Q,COLUMNS($B$2:P31),0)</f>
        <v>Cabo Verde</v>
      </c>
      <c r="Q32" s="19" t="str">
        <f>VLOOKUP($B32,'Vlookup Big Data'!$B:$Q,COLUMNS($B$2:Q31),0)</f>
        <v>Philippines</v>
      </c>
    </row>
    <row r="33" spans="2:17" x14ac:dyDescent="0.25">
      <c r="B33" s="3" t="s">
        <v>122</v>
      </c>
      <c r="C33" s="19" t="str">
        <f>VLOOKUP($B33,'Vlookup Big Data'!$B:$Q,COLUMNS($B$2:C32),0)</f>
        <v>Suzzan Blac</v>
      </c>
      <c r="D33" s="19" t="str">
        <f>VLOOKUP($B33,'Vlookup Big Data'!$B:$Q,COLUMNS($B$2:D32),0)</f>
        <v>O+</v>
      </c>
      <c r="E33" s="19" t="str">
        <f>VLOOKUP($B33,'Vlookup Big Data'!$B:$Q,COLUMNS($B$2:E32),0)</f>
        <v>Team Member</v>
      </c>
      <c r="F33" s="19">
        <f>VLOOKUP($B33,'Vlookup Big Data'!$B:$Q,COLUMNS($B$2:F32),0)</f>
        <v>8888919</v>
      </c>
      <c r="G33" s="19" t="str">
        <f>VLOOKUP($B33,'Vlookup Big Data'!$B:$Q,COLUMNS($B$2:G32),0)</f>
        <v>West</v>
      </c>
      <c r="H33" s="19">
        <f>VLOOKUP($B33,'Vlookup Big Data'!$B:$Q,COLUMNS($B$2:H32),0)</f>
        <v>351</v>
      </c>
      <c r="I33" s="19">
        <f>VLOOKUP($B33,'Vlookup Big Data'!$B:$Q,COLUMNS($B$2:I32),0)</f>
        <v>45322</v>
      </c>
      <c r="J33" s="19" t="str">
        <f>VLOOKUP($B33,'Vlookup Big Data'!$B:$Q,COLUMNS($B$2:J32),0)</f>
        <v>Mobile</v>
      </c>
      <c r="K33" s="19">
        <f>VLOOKUP($B33,'Vlookup Big Data'!$B:$Q,COLUMNS($B$2:K32),0)</f>
        <v>119</v>
      </c>
      <c r="L33" s="19">
        <f>VLOOKUP($B33,'Vlookup Big Data'!$B:$Q,COLUMNS($B$2:L32),0)</f>
        <v>2025743.75</v>
      </c>
      <c r="M33" s="19">
        <f>VLOOKUP($B33,'Vlookup Big Data'!$B:$Q,COLUMNS($B$2:M32),0)</f>
        <v>1892461</v>
      </c>
      <c r="N33" s="19">
        <f>VLOOKUP($B33,'Vlookup Big Data'!$B:$Q,COLUMNS($B$2:N32),0)</f>
        <v>133282.75</v>
      </c>
      <c r="O33" s="19" t="str">
        <f>VLOOKUP($B33,'Vlookup Big Data'!$B:$Q,COLUMNS($B$2:O32),0)</f>
        <v>Yes</v>
      </c>
      <c r="P33" s="19" t="str">
        <f>VLOOKUP($B33,'Vlookup Big Data'!$B:$Q,COLUMNS($B$2:P32),0)</f>
        <v>Cambodia</v>
      </c>
      <c r="Q33" s="19" t="str">
        <f>VLOOKUP($B33,'Vlookup Big Data'!$B:$Q,COLUMNS($B$2:Q32),0)</f>
        <v>Poland</v>
      </c>
    </row>
    <row r="34" spans="2:17" x14ac:dyDescent="0.25">
      <c r="B34" s="3" t="s">
        <v>123</v>
      </c>
      <c r="C34" s="19" t="str">
        <f>VLOOKUP($B34,'Vlookup Big Data'!$B:$Q,COLUMNS($B$2:C33),0)</f>
        <v>Peter Blake</v>
      </c>
      <c r="D34" s="19" t="str">
        <f>VLOOKUP($B34,'Vlookup Big Data'!$B:$Q,COLUMNS($B$2:D33),0)</f>
        <v>AB-</v>
      </c>
      <c r="E34" s="19" t="str">
        <f>VLOOKUP($B34,'Vlookup Big Data'!$B:$Q,COLUMNS($B$2:E33),0)</f>
        <v>Team Member</v>
      </c>
      <c r="F34" s="19">
        <f>VLOOKUP($B34,'Vlookup Big Data'!$B:$Q,COLUMNS($B$2:F33),0)</f>
        <v>8888920</v>
      </c>
      <c r="G34" s="19" t="str">
        <f>VLOOKUP($B34,'Vlookup Big Data'!$B:$Q,COLUMNS($B$2:G33),0)</f>
        <v>North</v>
      </c>
      <c r="H34" s="19">
        <f>VLOOKUP($B34,'Vlookup Big Data'!$B:$Q,COLUMNS($B$2:H33),0)</f>
        <v>352</v>
      </c>
      <c r="I34" s="19">
        <f>VLOOKUP($B34,'Vlookup Big Data'!$B:$Q,COLUMNS($B$2:I33),0)</f>
        <v>45323</v>
      </c>
      <c r="J34" s="19" t="str">
        <f>VLOOKUP($B34,'Vlookup Big Data'!$B:$Q,COLUMNS($B$2:J33),0)</f>
        <v>Watch</v>
      </c>
      <c r="K34" s="19">
        <f>VLOOKUP($B34,'Vlookup Big Data'!$B:$Q,COLUMNS($B$2:K33),0)</f>
        <v>120</v>
      </c>
      <c r="L34" s="19">
        <f>VLOOKUP($B34,'Vlookup Big Data'!$B:$Q,COLUMNS($B$2:L33),0)</f>
        <v>2268481.25</v>
      </c>
      <c r="M34" s="19">
        <f>VLOOKUP($B34,'Vlookup Big Data'!$B:$Q,COLUMNS($B$2:M33),0)</f>
        <v>2086651</v>
      </c>
      <c r="N34" s="19">
        <f>VLOOKUP($B34,'Vlookup Big Data'!$B:$Q,COLUMNS($B$2:N33),0)</f>
        <v>181830.25</v>
      </c>
      <c r="O34" s="19" t="str">
        <f>VLOOKUP($B34,'Vlookup Big Data'!$B:$Q,COLUMNS($B$2:O33),0)</f>
        <v>Yes</v>
      </c>
      <c r="P34" s="19" t="str">
        <f>VLOOKUP($B34,'Vlookup Big Data'!$B:$Q,COLUMNS($B$2:P33),0)</f>
        <v>Cameroon</v>
      </c>
      <c r="Q34" s="19" t="str">
        <f>VLOOKUP($B34,'Vlookup Big Data'!$B:$Q,COLUMNS($B$2:Q33),0)</f>
        <v>Portugal</v>
      </c>
    </row>
    <row r="35" spans="2:17" x14ac:dyDescent="0.25">
      <c r="B35" s="3" t="s">
        <v>124</v>
      </c>
      <c r="C35" s="19" t="str">
        <f>VLOOKUP($B35,'Vlookup Big Data'!$B:$Q,COLUMNS($B$2:C34),0)</f>
        <v>William Blake</v>
      </c>
      <c r="D35" s="19" t="str">
        <f>VLOOKUP($B35,'Vlookup Big Data'!$B:$Q,COLUMNS($B$2:D34),0)</f>
        <v>A+</v>
      </c>
      <c r="E35" s="19" t="str">
        <f>VLOOKUP($B35,'Vlookup Big Data'!$B:$Q,COLUMNS($B$2:E34),0)</f>
        <v>Team Member</v>
      </c>
      <c r="F35" s="19">
        <f>VLOOKUP($B35,'Vlookup Big Data'!$B:$Q,COLUMNS($B$2:F34),0)</f>
        <v>8888921</v>
      </c>
      <c r="G35" s="19" t="str">
        <f>VLOOKUP($B35,'Vlookup Big Data'!$B:$Q,COLUMNS($B$2:G34),0)</f>
        <v>South</v>
      </c>
      <c r="H35" s="19">
        <f>VLOOKUP($B35,'Vlookup Big Data'!$B:$Q,COLUMNS($B$2:H34),0)</f>
        <v>353</v>
      </c>
      <c r="I35" s="19">
        <f>VLOOKUP($B35,'Vlookup Big Data'!$B:$Q,COLUMNS($B$2:I34),0)</f>
        <v>45324</v>
      </c>
      <c r="J35" s="19" t="str">
        <f>VLOOKUP($B35,'Vlookup Big Data'!$B:$Q,COLUMNS($B$2:J34),0)</f>
        <v>Tablet</v>
      </c>
      <c r="K35" s="19">
        <f>VLOOKUP($B35,'Vlookup Big Data'!$B:$Q,COLUMNS($B$2:K34),0)</f>
        <v>121</v>
      </c>
      <c r="L35" s="19">
        <f>VLOOKUP($B35,'Vlookup Big Data'!$B:$Q,COLUMNS($B$2:L34),0)</f>
        <v>2511218.75</v>
      </c>
      <c r="M35" s="19">
        <f>VLOOKUP($B35,'Vlookup Big Data'!$B:$Q,COLUMNS($B$2:M34),0)</f>
        <v>2280841</v>
      </c>
      <c r="N35" s="19">
        <f>VLOOKUP($B35,'Vlookup Big Data'!$B:$Q,COLUMNS($B$2:N34),0)</f>
        <v>230377.75</v>
      </c>
      <c r="O35" s="19" t="str">
        <f>VLOOKUP($B35,'Vlookup Big Data'!$B:$Q,COLUMNS($B$2:O34),0)</f>
        <v>Yes</v>
      </c>
      <c r="P35" s="19" t="str">
        <f>VLOOKUP($B35,'Vlookup Big Data'!$B:$Q,COLUMNS($B$2:P34),0)</f>
        <v>Canada</v>
      </c>
      <c r="Q35" s="19" t="str">
        <f>VLOOKUP($B35,'Vlookup Big Data'!$B:$Q,COLUMNS($B$2:Q34),0)</f>
        <v>Qatar</v>
      </c>
    </row>
    <row r="36" spans="2:17" x14ac:dyDescent="0.25">
      <c r="B36" s="3" t="s">
        <v>125</v>
      </c>
      <c r="C36" s="19" t="str">
        <f>VLOOKUP($B36,'Vlookup Big Data'!$B:$Q,COLUMNS($B$2:C35),0)</f>
        <v>Henry Charles</v>
      </c>
      <c r="D36" s="19" t="str">
        <f>VLOOKUP($B36,'Vlookup Big Data'!$B:$Q,COLUMNS($B$2:D35),0)</f>
        <v>O+</v>
      </c>
      <c r="E36" s="19" t="str">
        <f>VLOOKUP($B36,'Vlookup Big Data'!$B:$Q,COLUMNS($B$2:E35),0)</f>
        <v>Team Member</v>
      </c>
      <c r="F36" s="19">
        <f>VLOOKUP($B36,'Vlookup Big Data'!$B:$Q,COLUMNS($B$2:F35),0)</f>
        <v>8888922</v>
      </c>
      <c r="G36" s="19" t="str">
        <f>VLOOKUP($B36,'Vlookup Big Data'!$B:$Q,COLUMNS($B$2:G35),0)</f>
        <v>East</v>
      </c>
      <c r="H36" s="19">
        <f>VLOOKUP($B36,'Vlookup Big Data'!$B:$Q,COLUMNS($B$2:H35),0)</f>
        <v>354</v>
      </c>
      <c r="I36" s="19">
        <f>VLOOKUP($B36,'Vlookup Big Data'!$B:$Q,COLUMNS($B$2:I35),0)</f>
        <v>45325</v>
      </c>
      <c r="J36" s="19" t="str">
        <f>VLOOKUP($B36,'Vlookup Big Data'!$B:$Q,COLUMNS($B$2:J35),0)</f>
        <v>TV</v>
      </c>
      <c r="K36" s="19">
        <f>VLOOKUP($B36,'Vlookup Big Data'!$B:$Q,COLUMNS($B$2:K35),0)</f>
        <v>122</v>
      </c>
      <c r="L36" s="19">
        <f>VLOOKUP($B36,'Vlookup Big Data'!$B:$Q,COLUMNS($B$2:L35),0)</f>
        <v>2753956.25</v>
      </c>
      <c r="M36" s="19">
        <f>VLOOKUP($B36,'Vlookup Big Data'!$B:$Q,COLUMNS($B$2:M35),0)</f>
        <v>2475031</v>
      </c>
      <c r="N36" s="19">
        <f>VLOOKUP($B36,'Vlookup Big Data'!$B:$Q,COLUMNS($B$2:N35),0)</f>
        <v>278925.25</v>
      </c>
      <c r="O36" s="19" t="str">
        <f>VLOOKUP($B36,'Vlookup Big Data'!$B:$Q,COLUMNS($B$2:O35),0)</f>
        <v>Yes</v>
      </c>
      <c r="P36" s="19" t="str">
        <f>VLOOKUP($B36,'Vlookup Big Data'!$B:$Q,COLUMNS($B$2:P35),0)</f>
        <v>Central African Republic</v>
      </c>
      <c r="Q36" s="19" t="str">
        <f>VLOOKUP($B36,'Vlookup Big Data'!$B:$Q,COLUMNS($B$2:Q35),0)</f>
        <v>Romania</v>
      </c>
    </row>
    <row r="37" spans="2:17" x14ac:dyDescent="0.25">
      <c r="B37" s="3" t="s">
        <v>126</v>
      </c>
      <c r="C37" s="19" t="str">
        <f>VLOOKUP($B37,'Vlookup Big Data'!$B:$Q,COLUMNS($B$2:C36),0)</f>
        <v>Albin R. Burt</v>
      </c>
      <c r="D37" s="19" t="str">
        <f>VLOOKUP($B37,'Vlookup Big Data'!$B:$Q,COLUMNS($B$2:D36),0)</f>
        <v>B+</v>
      </c>
      <c r="E37" s="19" t="str">
        <f>VLOOKUP($B37,'Vlookup Big Data'!$B:$Q,COLUMNS($B$2:E36),0)</f>
        <v>Team Member</v>
      </c>
      <c r="F37" s="19">
        <f>VLOOKUP($B37,'Vlookup Big Data'!$B:$Q,COLUMNS($B$2:F36),0)</f>
        <v>8888923</v>
      </c>
      <c r="G37" s="19" t="str">
        <f>VLOOKUP($B37,'Vlookup Big Data'!$B:$Q,COLUMNS($B$2:G36),0)</f>
        <v>West</v>
      </c>
      <c r="H37" s="19">
        <f>VLOOKUP($B37,'Vlookup Big Data'!$B:$Q,COLUMNS($B$2:H36),0)</f>
        <v>355</v>
      </c>
      <c r="I37" s="19">
        <f>VLOOKUP($B37,'Vlookup Big Data'!$B:$Q,COLUMNS($B$2:I36),0)</f>
        <v>45326</v>
      </c>
      <c r="J37" s="19" t="str">
        <f>VLOOKUP($B37,'Vlookup Big Data'!$B:$Q,COLUMNS($B$2:J36),0)</f>
        <v>Tablet</v>
      </c>
      <c r="K37" s="19">
        <f>VLOOKUP($B37,'Vlookup Big Data'!$B:$Q,COLUMNS($B$2:K36),0)</f>
        <v>123</v>
      </c>
      <c r="L37" s="19">
        <f>VLOOKUP($B37,'Vlookup Big Data'!$B:$Q,COLUMNS($B$2:L36),0)</f>
        <v>2996693.75</v>
      </c>
      <c r="M37" s="19">
        <f>VLOOKUP($B37,'Vlookup Big Data'!$B:$Q,COLUMNS($B$2:M36),0)</f>
        <v>2669221</v>
      </c>
      <c r="N37" s="19">
        <f>VLOOKUP($B37,'Vlookup Big Data'!$B:$Q,COLUMNS($B$2:N36),0)</f>
        <v>327472.75</v>
      </c>
      <c r="O37" s="19" t="str">
        <f>VLOOKUP($B37,'Vlookup Big Data'!$B:$Q,COLUMNS($B$2:O36),0)</f>
        <v>Yes</v>
      </c>
      <c r="P37" s="19" t="str">
        <f>VLOOKUP($B37,'Vlookup Big Data'!$B:$Q,COLUMNS($B$2:P36),0)</f>
        <v>Chad</v>
      </c>
      <c r="Q37" s="19" t="str">
        <f>VLOOKUP($B37,'Vlookup Big Data'!$B:$Q,COLUMNS($B$2:Q36),0)</f>
        <v>Russia</v>
      </c>
    </row>
    <row r="38" spans="2:17" x14ac:dyDescent="0.25">
      <c r="B38" s="3" t="s">
        <v>127</v>
      </c>
      <c r="C38" s="19" t="str">
        <f>VLOOKUP($B38,'Vlookup Big Data'!$B:$Q,COLUMNS($B$2:C37),0)</f>
        <v>Sir Anthony Caro</v>
      </c>
      <c r="D38" s="19" t="str">
        <f>VLOOKUP($B38,'Vlookup Big Data'!$B:$Q,COLUMNS($B$2:D37),0)</f>
        <v>B-</v>
      </c>
      <c r="E38" s="19" t="str">
        <f>VLOOKUP($B38,'Vlookup Big Data'!$B:$Q,COLUMNS($B$2:E37),0)</f>
        <v>Team Member</v>
      </c>
      <c r="F38" s="19">
        <f>VLOOKUP($B38,'Vlookup Big Data'!$B:$Q,COLUMNS($B$2:F37),0)</f>
        <v>8888924</v>
      </c>
      <c r="G38" s="19" t="str">
        <f>VLOOKUP($B38,'Vlookup Big Data'!$B:$Q,COLUMNS($B$2:G37),0)</f>
        <v>North</v>
      </c>
      <c r="H38" s="19">
        <f>VLOOKUP($B38,'Vlookup Big Data'!$B:$Q,COLUMNS($B$2:H37),0)</f>
        <v>356</v>
      </c>
      <c r="I38" s="19">
        <f>VLOOKUP($B38,'Vlookup Big Data'!$B:$Q,COLUMNS($B$2:I37),0)</f>
        <v>45327</v>
      </c>
      <c r="J38" s="19" t="str">
        <f>VLOOKUP($B38,'Vlookup Big Data'!$B:$Q,COLUMNS($B$2:J37),0)</f>
        <v>Earbuds</v>
      </c>
      <c r="K38" s="19">
        <f>VLOOKUP($B38,'Vlookup Big Data'!$B:$Q,COLUMNS($B$2:K37),0)</f>
        <v>124</v>
      </c>
      <c r="L38" s="19">
        <f>VLOOKUP($B38,'Vlookup Big Data'!$B:$Q,COLUMNS($B$2:L37),0)</f>
        <v>323943</v>
      </c>
      <c r="M38" s="19">
        <f>VLOOKUP($B38,'Vlookup Big Data'!$B:$Q,COLUMNS($B$2:M37),0)</f>
        <v>2863411</v>
      </c>
      <c r="N38" s="19">
        <f>VLOOKUP($B38,'Vlookup Big Data'!$B:$Q,COLUMNS($B$2:N37),0)</f>
        <v>-2539468</v>
      </c>
      <c r="O38" s="19" t="str">
        <f>VLOOKUP($B38,'Vlookup Big Data'!$B:$Q,COLUMNS($B$2:O37),0)</f>
        <v>No</v>
      </c>
      <c r="P38" s="19" t="str">
        <f>VLOOKUP($B38,'Vlookup Big Data'!$B:$Q,COLUMNS($B$2:P37),0)</f>
        <v>Chile</v>
      </c>
      <c r="Q38" s="19" t="str">
        <f>VLOOKUP($B38,'Vlookup Big Data'!$B:$Q,COLUMNS($B$2:Q37),0)</f>
        <v>Rwanda</v>
      </c>
    </row>
    <row r="39" spans="2:17" x14ac:dyDescent="0.25">
      <c r="B39" s="3" t="s">
        <v>128</v>
      </c>
      <c r="C39" s="19" t="str">
        <f>VLOOKUP($B39,'Vlookup Big Data'!$B:$Q,COLUMNS($B$2:C38),0)</f>
        <v>Anna Maria</v>
      </c>
      <c r="D39" s="19" t="str">
        <f>VLOOKUP($B39,'Vlookup Big Data'!$B:$Q,COLUMNS($B$2:D38),0)</f>
        <v>B+</v>
      </c>
      <c r="E39" s="19" t="str">
        <f>VLOOKUP($B39,'Vlookup Big Data'!$B:$Q,COLUMNS($B$2:E38),0)</f>
        <v>Team Member</v>
      </c>
      <c r="F39" s="19">
        <f>VLOOKUP($B39,'Vlookup Big Data'!$B:$Q,COLUMNS($B$2:F38),0)</f>
        <v>8888925</v>
      </c>
      <c r="G39" s="19" t="str">
        <f>VLOOKUP($B39,'Vlookup Big Data'!$B:$Q,COLUMNS($B$2:G38),0)</f>
        <v>West</v>
      </c>
      <c r="H39" s="19">
        <f>VLOOKUP($B39,'Vlookup Big Data'!$B:$Q,COLUMNS($B$2:H38),0)</f>
        <v>357</v>
      </c>
      <c r="I39" s="19">
        <f>VLOOKUP($B39,'Vlookup Big Data'!$B:$Q,COLUMNS($B$2:I38),0)</f>
        <v>45328</v>
      </c>
      <c r="J39" s="19" t="str">
        <f>VLOOKUP($B39,'Vlookup Big Data'!$B:$Q,COLUMNS($B$2:J38),0)</f>
        <v>TV</v>
      </c>
      <c r="K39" s="19">
        <f>VLOOKUP($B39,'Vlookup Big Data'!$B:$Q,COLUMNS($B$2:K38),0)</f>
        <v>125</v>
      </c>
      <c r="L39" s="19">
        <f>VLOOKUP($B39,'Vlookup Big Data'!$B:$Q,COLUMNS($B$2:L38),0)</f>
        <v>3482168.75</v>
      </c>
      <c r="M39" s="19">
        <f>VLOOKUP($B39,'Vlookup Big Data'!$B:$Q,COLUMNS($B$2:M38),0)</f>
        <v>3057601</v>
      </c>
      <c r="N39" s="19">
        <f>VLOOKUP($B39,'Vlookup Big Data'!$B:$Q,COLUMNS($B$2:N38),0)</f>
        <v>424567.75</v>
      </c>
      <c r="O39" s="19" t="str">
        <f>VLOOKUP($B39,'Vlookup Big Data'!$B:$Q,COLUMNS($B$2:O38),0)</f>
        <v>Yes</v>
      </c>
      <c r="P39" s="19" t="str">
        <f>VLOOKUP($B39,'Vlookup Big Data'!$B:$Q,COLUMNS($B$2:P38),0)</f>
        <v>China</v>
      </c>
      <c r="Q39" s="19" t="str">
        <f>VLOOKUP($B39,'Vlookup Big Data'!$B:$Q,COLUMNS($B$2:Q38),0)</f>
        <v>Saint Kitts and Nevis</v>
      </c>
    </row>
    <row r="40" spans="2:17" x14ac:dyDescent="0.25">
      <c r="B40" s="3" t="s">
        <v>129</v>
      </c>
      <c r="C40" s="19" t="str">
        <f>VLOOKUP($B40,'Vlookup Big Data'!$B:$Q,COLUMNS($B$2:C39),0)</f>
        <v>John Constable</v>
      </c>
      <c r="D40" s="19" t="str">
        <f>VLOOKUP($B40,'Vlookup Big Data'!$B:$Q,COLUMNS($B$2:D39),0)</f>
        <v>O-</v>
      </c>
      <c r="E40" s="19" t="str">
        <f>VLOOKUP($B40,'Vlookup Big Data'!$B:$Q,COLUMNS($B$2:E39),0)</f>
        <v>Team Member</v>
      </c>
      <c r="F40" s="19">
        <f>VLOOKUP($B40,'Vlookup Big Data'!$B:$Q,COLUMNS($B$2:F39),0)</f>
        <v>8888926</v>
      </c>
      <c r="G40" s="19" t="str">
        <f>VLOOKUP($B40,'Vlookup Big Data'!$B:$Q,COLUMNS($B$2:G39),0)</f>
        <v>North</v>
      </c>
      <c r="H40" s="19">
        <f>VLOOKUP($B40,'Vlookup Big Data'!$B:$Q,COLUMNS($B$2:H39),0)</f>
        <v>358</v>
      </c>
      <c r="I40" s="19">
        <f>VLOOKUP($B40,'Vlookup Big Data'!$B:$Q,COLUMNS($B$2:I39),0)</f>
        <v>45329</v>
      </c>
      <c r="J40" s="19" t="str">
        <f>VLOOKUP($B40,'Vlookup Big Data'!$B:$Q,COLUMNS($B$2:J39),0)</f>
        <v>Earphone</v>
      </c>
      <c r="K40" s="19">
        <f>VLOOKUP($B40,'Vlookup Big Data'!$B:$Q,COLUMNS($B$2:K39),0)</f>
        <v>126</v>
      </c>
      <c r="L40" s="19">
        <f>VLOOKUP($B40,'Vlookup Big Data'!$B:$Q,COLUMNS($B$2:L39),0)</f>
        <v>3724906.25</v>
      </c>
      <c r="M40" s="19">
        <f>VLOOKUP($B40,'Vlookup Big Data'!$B:$Q,COLUMNS($B$2:M39),0)</f>
        <v>3251791</v>
      </c>
      <c r="N40" s="19">
        <f>VLOOKUP($B40,'Vlookup Big Data'!$B:$Q,COLUMNS($B$2:N39),0)</f>
        <v>473115.25</v>
      </c>
      <c r="O40" s="19" t="str">
        <f>VLOOKUP($B40,'Vlookup Big Data'!$B:$Q,COLUMNS($B$2:O39),0)</f>
        <v>Yes</v>
      </c>
      <c r="P40" s="19" t="str">
        <f>VLOOKUP($B40,'Vlookup Big Data'!$B:$Q,COLUMNS($B$2:P39),0)</f>
        <v>Colombia</v>
      </c>
      <c r="Q40" s="19" t="str">
        <f>VLOOKUP($B40,'Vlookup Big Data'!$B:$Q,COLUMNS($B$2:Q39),0)</f>
        <v>Saint Lucia</v>
      </c>
    </row>
    <row r="41" spans="2:17" x14ac:dyDescent="0.25">
      <c r="B41" s="3" t="s">
        <v>130</v>
      </c>
      <c r="C41" s="19" t="str">
        <f>VLOOKUP($B41,'Vlookup Big Data'!$B:$Q,COLUMNS($B$2:C40),0)</f>
        <v>Frank Cadogar</v>
      </c>
      <c r="D41" s="19" t="str">
        <f>VLOOKUP($B41,'Vlookup Big Data'!$B:$Q,COLUMNS($B$2:D40),0)</f>
        <v>O+</v>
      </c>
      <c r="E41" s="19" t="str">
        <f>VLOOKUP($B41,'Vlookup Big Data'!$B:$Q,COLUMNS($B$2:E40),0)</f>
        <v>Team Member</v>
      </c>
      <c r="F41" s="19">
        <f>VLOOKUP($B41,'Vlookup Big Data'!$B:$Q,COLUMNS($B$2:F40),0)</f>
        <v>8888927</v>
      </c>
      <c r="G41" s="19" t="str">
        <f>VLOOKUP($B41,'Vlookup Big Data'!$B:$Q,COLUMNS($B$2:G40),0)</f>
        <v>South</v>
      </c>
      <c r="H41" s="19">
        <f>VLOOKUP($B41,'Vlookup Big Data'!$B:$Q,COLUMNS($B$2:H40),0)</f>
        <v>359</v>
      </c>
      <c r="I41" s="19">
        <f>VLOOKUP($B41,'Vlookup Big Data'!$B:$Q,COLUMNS($B$2:I40),0)</f>
        <v>45330</v>
      </c>
      <c r="J41" s="19" t="str">
        <f>VLOOKUP($B41,'Vlookup Big Data'!$B:$Q,COLUMNS($B$2:J40),0)</f>
        <v>Mobile</v>
      </c>
      <c r="K41" s="19">
        <f>VLOOKUP($B41,'Vlookup Big Data'!$B:$Q,COLUMNS($B$2:K40),0)</f>
        <v>127</v>
      </c>
      <c r="L41" s="19">
        <f>VLOOKUP($B41,'Vlookup Big Data'!$B:$Q,COLUMNS($B$2:L40),0)</f>
        <v>3967643.75</v>
      </c>
      <c r="M41" s="19">
        <f>VLOOKUP($B41,'Vlookup Big Data'!$B:$Q,COLUMNS($B$2:M40),0)</f>
        <v>3445981</v>
      </c>
      <c r="N41" s="19">
        <f>VLOOKUP($B41,'Vlookup Big Data'!$B:$Q,COLUMNS($B$2:N40),0)</f>
        <v>521662.75</v>
      </c>
      <c r="O41" s="19" t="str">
        <f>VLOOKUP($B41,'Vlookup Big Data'!$B:$Q,COLUMNS($B$2:O40),0)</f>
        <v>Yes</v>
      </c>
      <c r="P41" s="19" t="str">
        <f>VLOOKUP($B41,'Vlookup Big Data'!$B:$Q,COLUMNS($B$2:P40),0)</f>
        <v>Comoros</v>
      </c>
      <c r="Q41" s="19" t="str">
        <f>VLOOKUP($B41,'Vlookup Big Data'!$B:$Q,COLUMNS($B$2:Q40),0)</f>
        <v>Saint Vincent</v>
      </c>
    </row>
    <row r="42" spans="2:17" x14ac:dyDescent="0.25">
      <c r="B42" s="3" t="s">
        <v>131</v>
      </c>
      <c r="C42" s="19" t="str">
        <f>VLOOKUP($B42,'Vlookup Big Data'!$B:$Q,COLUMNS($B$2:C41),0)</f>
        <v>John Henry Dell</v>
      </c>
      <c r="D42" s="19" t="str">
        <f>VLOOKUP($B42,'Vlookup Big Data'!$B:$Q,COLUMNS($B$2:D41),0)</f>
        <v>AB-</v>
      </c>
      <c r="E42" s="19" t="str">
        <f>VLOOKUP($B42,'Vlookup Big Data'!$B:$Q,COLUMNS($B$2:E41),0)</f>
        <v>Team Member</v>
      </c>
      <c r="F42" s="19">
        <f>VLOOKUP($B42,'Vlookup Big Data'!$B:$Q,COLUMNS($B$2:F41),0)</f>
        <v>8888928</v>
      </c>
      <c r="G42" s="19" t="str">
        <f>VLOOKUP($B42,'Vlookup Big Data'!$B:$Q,COLUMNS($B$2:G41),0)</f>
        <v>East</v>
      </c>
      <c r="H42" s="19">
        <f>VLOOKUP($B42,'Vlookup Big Data'!$B:$Q,COLUMNS($B$2:H41),0)</f>
        <v>360</v>
      </c>
      <c r="I42" s="19">
        <f>VLOOKUP($B42,'Vlookup Big Data'!$B:$Q,COLUMNS($B$2:I41),0)</f>
        <v>45331</v>
      </c>
      <c r="J42" s="19" t="str">
        <f>VLOOKUP($B42,'Vlookup Big Data'!$B:$Q,COLUMNS($B$2:J41),0)</f>
        <v>Tablet</v>
      </c>
      <c r="K42" s="19">
        <f>VLOOKUP($B42,'Vlookup Big Data'!$B:$Q,COLUMNS($B$2:K41),0)</f>
        <v>128</v>
      </c>
      <c r="L42" s="19">
        <f>VLOOKUP($B42,'Vlookup Big Data'!$B:$Q,COLUMNS($B$2:L41),0)</f>
        <v>4210381.25</v>
      </c>
      <c r="M42" s="19">
        <f>VLOOKUP($B42,'Vlookup Big Data'!$B:$Q,COLUMNS($B$2:M41),0)</f>
        <v>3640171</v>
      </c>
      <c r="N42" s="19">
        <f>VLOOKUP($B42,'Vlookup Big Data'!$B:$Q,COLUMNS($B$2:N41),0)</f>
        <v>570210.25</v>
      </c>
      <c r="O42" s="19" t="str">
        <f>VLOOKUP($B42,'Vlookup Big Data'!$B:$Q,COLUMNS($B$2:O41),0)</f>
        <v>Yes</v>
      </c>
      <c r="P42" s="19" t="str">
        <f>VLOOKUP($B42,'Vlookup Big Data'!$B:$Q,COLUMNS($B$2:P41),0)</f>
        <v>Congo</v>
      </c>
      <c r="Q42" s="19" t="str">
        <f>VLOOKUP($B42,'Vlookup Big Data'!$B:$Q,COLUMNS($B$2:Q41),0)</f>
        <v>Samoa</v>
      </c>
    </row>
    <row r="43" spans="2:17" x14ac:dyDescent="0.25">
      <c r="B43" s="3" t="s">
        <v>132</v>
      </c>
      <c r="C43" s="19" t="str">
        <f>VLOOKUP($B43,'Vlookup Big Data'!$B:$Q,COLUMNS($B$2:C42),0)</f>
        <v>Tracey Emin</v>
      </c>
      <c r="D43" s="19" t="str">
        <f>VLOOKUP($B43,'Vlookup Big Data'!$B:$Q,COLUMNS($B$2:D42),0)</f>
        <v>A+</v>
      </c>
      <c r="E43" s="19" t="str">
        <f>VLOOKUP($B43,'Vlookup Big Data'!$B:$Q,COLUMNS($B$2:E42),0)</f>
        <v>Team Member</v>
      </c>
      <c r="F43" s="19">
        <f>VLOOKUP($B43,'Vlookup Big Data'!$B:$Q,COLUMNS($B$2:F42),0)</f>
        <v>8888929</v>
      </c>
      <c r="G43" s="19" t="str">
        <f>VLOOKUP($B43,'Vlookup Big Data'!$B:$Q,COLUMNS($B$2:G42),0)</f>
        <v>West</v>
      </c>
      <c r="H43" s="19">
        <f>VLOOKUP($B43,'Vlookup Big Data'!$B:$Q,COLUMNS($B$2:H42),0)</f>
        <v>361</v>
      </c>
      <c r="I43" s="19">
        <f>VLOOKUP($B43,'Vlookup Big Data'!$B:$Q,COLUMNS($B$2:I42),0)</f>
        <v>45332</v>
      </c>
      <c r="J43" s="19" t="str">
        <f>VLOOKUP($B43,'Vlookup Big Data'!$B:$Q,COLUMNS($B$2:J42),0)</f>
        <v>Mobile</v>
      </c>
      <c r="K43" s="19">
        <f>VLOOKUP($B43,'Vlookup Big Data'!$B:$Q,COLUMNS($B$2:K42),0)</f>
        <v>129</v>
      </c>
      <c r="L43" s="19">
        <f>VLOOKUP($B43,'Vlookup Big Data'!$B:$Q,COLUMNS($B$2:L42),0)</f>
        <v>4453118.75</v>
      </c>
      <c r="M43" s="19">
        <f>VLOOKUP($B43,'Vlookup Big Data'!$B:$Q,COLUMNS($B$2:M42),0)</f>
        <v>3834361</v>
      </c>
      <c r="N43" s="19">
        <f>VLOOKUP($B43,'Vlookup Big Data'!$B:$Q,COLUMNS($B$2:N42),0)</f>
        <v>618757.75</v>
      </c>
      <c r="O43" s="19" t="str">
        <f>VLOOKUP($B43,'Vlookup Big Data'!$B:$Q,COLUMNS($B$2:O42),0)</f>
        <v>Yes</v>
      </c>
      <c r="P43" s="19" t="str">
        <f>VLOOKUP($B43,'Vlookup Big Data'!$B:$Q,COLUMNS($B$2:P42),0)</f>
        <v>Costa Rica</v>
      </c>
      <c r="Q43" s="19" t="str">
        <f>VLOOKUP($B43,'Vlookup Big Data'!$B:$Q,COLUMNS($B$2:Q42),0)</f>
        <v>San Marino</v>
      </c>
    </row>
    <row r="44" spans="2:17" x14ac:dyDescent="0.25">
      <c r="B44" s="3" t="s">
        <v>133</v>
      </c>
      <c r="C44" s="19" t="str">
        <f>VLOOKUP($B44,'Vlookup Big Data'!$B:$Q,COLUMNS($B$2:C43),0)</f>
        <v>Thomas Gainsborough</v>
      </c>
      <c r="D44" s="19" t="str">
        <f>VLOOKUP($B44,'Vlookup Big Data'!$B:$Q,COLUMNS($B$2:D43),0)</f>
        <v>O+</v>
      </c>
      <c r="E44" s="19" t="str">
        <f>VLOOKUP($B44,'Vlookup Big Data'!$B:$Q,COLUMNS($B$2:E43),0)</f>
        <v>Team Member</v>
      </c>
      <c r="F44" s="19">
        <f>VLOOKUP($B44,'Vlookup Big Data'!$B:$Q,COLUMNS($B$2:F43),0)</f>
        <v>8888930</v>
      </c>
      <c r="G44" s="19" t="str">
        <f>VLOOKUP($B44,'Vlookup Big Data'!$B:$Q,COLUMNS($B$2:G43),0)</f>
        <v>East</v>
      </c>
      <c r="H44" s="19">
        <f>VLOOKUP($B44,'Vlookup Big Data'!$B:$Q,COLUMNS($B$2:H43),0)</f>
        <v>362</v>
      </c>
      <c r="I44" s="19">
        <f>VLOOKUP($B44,'Vlookup Big Data'!$B:$Q,COLUMNS($B$2:I43),0)</f>
        <v>45333</v>
      </c>
      <c r="J44" s="19" t="str">
        <f>VLOOKUP($B44,'Vlookup Big Data'!$B:$Q,COLUMNS($B$2:J43),0)</f>
        <v>Watch</v>
      </c>
      <c r="K44" s="19">
        <f>VLOOKUP($B44,'Vlookup Big Data'!$B:$Q,COLUMNS($B$2:K43),0)</f>
        <v>130</v>
      </c>
      <c r="L44" s="19">
        <f>VLOOKUP($B44,'Vlookup Big Data'!$B:$Q,COLUMNS($B$2:L43),0)</f>
        <v>4695856.25</v>
      </c>
      <c r="M44" s="19">
        <f>VLOOKUP($B44,'Vlookup Big Data'!$B:$Q,COLUMNS($B$2:M43),0)</f>
        <v>4028551</v>
      </c>
      <c r="N44" s="19">
        <f>VLOOKUP($B44,'Vlookup Big Data'!$B:$Q,COLUMNS($B$2:N43),0)</f>
        <v>667305.25</v>
      </c>
      <c r="O44" s="19" t="str">
        <f>VLOOKUP($B44,'Vlookup Big Data'!$B:$Q,COLUMNS($B$2:O43),0)</f>
        <v>Yes</v>
      </c>
      <c r="P44" s="19" t="str">
        <f>VLOOKUP($B44,'Vlookup Big Data'!$B:$Q,COLUMNS($B$2:P43),0)</f>
        <v>Croatia</v>
      </c>
      <c r="Q44" s="19" t="str">
        <f>VLOOKUP($B44,'Vlookup Big Data'!$B:$Q,COLUMNS($B$2:Q43),0)</f>
        <v>Sao Tome and Principe</v>
      </c>
    </row>
    <row r="45" spans="2:17" x14ac:dyDescent="0.25">
      <c r="B45" s="3" t="s">
        <v>134</v>
      </c>
      <c r="C45" s="19" t="str">
        <f>VLOOKUP($B45,'Vlookup Big Data'!$B:$Q,COLUMNS($B$2:C44),0)</f>
        <v>Andy Goldsworthy</v>
      </c>
      <c r="D45" s="19" t="str">
        <f>VLOOKUP($B45,'Vlookup Big Data'!$B:$Q,COLUMNS($B$2:D44),0)</f>
        <v>B+</v>
      </c>
      <c r="E45" s="19" t="str">
        <f>VLOOKUP($B45,'Vlookup Big Data'!$B:$Q,COLUMNS($B$2:E44),0)</f>
        <v>Team Member</v>
      </c>
      <c r="F45" s="19">
        <f>VLOOKUP($B45,'Vlookup Big Data'!$B:$Q,COLUMNS($B$2:F44),0)</f>
        <v>8888931</v>
      </c>
      <c r="G45" s="19" t="str">
        <f>VLOOKUP($B45,'Vlookup Big Data'!$B:$Q,COLUMNS($B$2:G44),0)</f>
        <v>West</v>
      </c>
      <c r="H45" s="19">
        <f>VLOOKUP($B45,'Vlookup Big Data'!$B:$Q,COLUMNS($B$2:H44),0)</f>
        <v>363</v>
      </c>
      <c r="I45" s="19">
        <f>VLOOKUP($B45,'Vlookup Big Data'!$B:$Q,COLUMNS($B$2:I44),0)</f>
        <v>45334</v>
      </c>
      <c r="J45" s="19" t="str">
        <f>VLOOKUP($B45,'Vlookup Big Data'!$B:$Q,COLUMNS($B$2:J44),0)</f>
        <v>Tablet</v>
      </c>
      <c r="K45" s="19">
        <f>VLOOKUP($B45,'Vlookup Big Data'!$B:$Q,COLUMNS($B$2:K44),0)</f>
        <v>131</v>
      </c>
      <c r="L45" s="19">
        <f>VLOOKUP($B45,'Vlookup Big Data'!$B:$Q,COLUMNS($B$2:L44),0)</f>
        <v>493859</v>
      </c>
      <c r="M45" s="19">
        <f>VLOOKUP($B45,'Vlookup Big Data'!$B:$Q,COLUMNS($B$2:M44),0)</f>
        <v>4222741</v>
      </c>
      <c r="N45" s="19">
        <f>VLOOKUP($B45,'Vlookup Big Data'!$B:$Q,COLUMNS($B$2:N44),0)</f>
        <v>-3728882</v>
      </c>
      <c r="O45" s="19" t="str">
        <f>VLOOKUP($B45,'Vlookup Big Data'!$B:$Q,COLUMNS($B$2:O44),0)</f>
        <v>No</v>
      </c>
      <c r="P45" s="19" t="str">
        <f>VLOOKUP($B45,'Vlookup Big Data'!$B:$Q,COLUMNS($B$2:P44),0)</f>
        <v>Cuba</v>
      </c>
      <c r="Q45" s="19" t="str">
        <f>VLOOKUP($B45,'Vlookup Big Data'!$B:$Q,COLUMNS($B$2:Q44),0)</f>
        <v>Saudi Arabia</v>
      </c>
    </row>
    <row r="46" spans="2:17" x14ac:dyDescent="0.25">
      <c r="B46" s="3" t="s">
        <v>135</v>
      </c>
      <c r="C46" s="19" t="str">
        <f>VLOOKUP($B46,'Vlookup Big Data'!$B:$Q,COLUMNS($B$2:C45),0)</f>
        <v>Antony Gormley</v>
      </c>
      <c r="D46" s="19" t="str">
        <f>VLOOKUP($B46,'Vlookup Big Data'!$B:$Q,COLUMNS($B$2:D45),0)</f>
        <v>B-</v>
      </c>
      <c r="E46" s="19" t="str">
        <f>VLOOKUP($B46,'Vlookup Big Data'!$B:$Q,COLUMNS($B$2:E45),0)</f>
        <v>Team Member</v>
      </c>
      <c r="F46" s="19">
        <f>VLOOKUP($B46,'Vlookup Big Data'!$B:$Q,COLUMNS($B$2:F45),0)</f>
        <v>8888932</v>
      </c>
      <c r="G46" s="19" t="str">
        <f>VLOOKUP($B46,'Vlookup Big Data'!$B:$Q,COLUMNS($B$2:G45),0)</f>
        <v>North</v>
      </c>
      <c r="H46" s="19">
        <f>VLOOKUP($B46,'Vlookup Big Data'!$B:$Q,COLUMNS($B$2:H45),0)</f>
        <v>364</v>
      </c>
      <c r="I46" s="19">
        <f>VLOOKUP($B46,'Vlookup Big Data'!$B:$Q,COLUMNS($B$2:I45),0)</f>
        <v>45335</v>
      </c>
      <c r="J46" s="19" t="str">
        <f>VLOOKUP($B46,'Vlookup Big Data'!$B:$Q,COLUMNS($B$2:J45),0)</f>
        <v>TV</v>
      </c>
      <c r="K46" s="19">
        <f>VLOOKUP($B46,'Vlookup Big Data'!$B:$Q,COLUMNS($B$2:K45),0)</f>
        <v>132</v>
      </c>
      <c r="L46" s="19">
        <f>VLOOKUP($B46,'Vlookup Big Data'!$B:$Q,COLUMNS($B$2:L45),0)</f>
        <v>518133</v>
      </c>
      <c r="M46" s="19">
        <f>VLOOKUP($B46,'Vlookup Big Data'!$B:$Q,COLUMNS($B$2:M45),0)</f>
        <v>4416931</v>
      </c>
      <c r="N46" s="19">
        <f>VLOOKUP($B46,'Vlookup Big Data'!$B:$Q,COLUMNS($B$2:N45),0)</f>
        <v>-3898798</v>
      </c>
      <c r="O46" s="19" t="str">
        <f>VLOOKUP($B46,'Vlookup Big Data'!$B:$Q,COLUMNS($B$2:O45),0)</f>
        <v>No</v>
      </c>
      <c r="P46" s="19" t="str">
        <f>VLOOKUP($B46,'Vlookup Big Data'!$B:$Q,COLUMNS($B$2:P45),0)</f>
        <v>Cyprus</v>
      </c>
      <c r="Q46" s="19" t="str">
        <f>VLOOKUP($B46,'Vlookup Big Data'!$B:$Q,COLUMNS($B$2:Q45),0)</f>
        <v>Senegal</v>
      </c>
    </row>
    <row r="47" spans="2:17" x14ac:dyDescent="0.25">
      <c r="B47" s="3" t="s">
        <v>136</v>
      </c>
      <c r="C47" s="19" t="str">
        <f>VLOOKUP($B47,'Vlookup Big Data'!$B:$Q,COLUMNS($B$2:C46),0)</f>
        <v xml:space="preserve">James Henry </v>
      </c>
      <c r="D47" s="19" t="str">
        <f>VLOOKUP($B47,'Vlookup Big Data'!$B:$Q,COLUMNS($B$2:D46),0)</f>
        <v>B+</v>
      </c>
      <c r="E47" s="19" t="str">
        <f>VLOOKUP($B47,'Vlookup Big Data'!$B:$Q,COLUMNS($B$2:E46),0)</f>
        <v>Team Member</v>
      </c>
      <c r="F47" s="19">
        <f>VLOOKUP($B47,'Vlookup Big Data'!$B:$Q,COLUMNS($B$2:F46),0)</f>
        <v>8888933</v>
      </c>
      <c r="G47" s="19" t="str">
        <f>VLOOKUP($B47,'Vlookup Big Data'!$B:$Q,COLUMNS($B$2:G46),0)</f>
        <v>South</v>
      </c>
      <c r="H47" s="19">
        <f>VLOOKUP($B47,'Vlookup Big Data'!$B:$Q,COLUMNS($B$2:H46),0)</f>
        <v>365</v>
      </c>
      <c r="I47" s="19">
        <f>VLOOKUP($B47,'Vlookup Big Data'!$B:$Q,COLUMNS($B$2:I46),0)</f>
        <v>45336</v>
      </c>
      <c r="J47" s="19" t="str">
        <f>VLOOKUP($B47,'Vlookup Big Data'!$B:$Q,COLUMNS($B$2:J46),0)</f>
        <v>Tablet</v>
      </c>
      <c r="K47" s="19">
        <f>VLOOKUP($B47,'Vlookup Big Data'!$B:$Q,COLUMNS($B$2:K46),0)</f>
        <v>133</v>
      </c>
      <c r="L47" s="19">
        <f>VLOOKUP($B47,'Vlookup Big Data'!$B:$Q,COLUMNS($B$2:L46),0)</f>
        <v>5424068</v>
      </c>
      <c r="M47" s="19">
        <f>VLOOKUP($B47,'Vlookup Big Data'!$B:$Q,COLUMNS($B$2:M46),0)</f>
        <v>4611121</v>
      </c>
      <c r="N47" s="19">
        <f>VLOOKUP($B47,'Vlookup Big Data'!$B:$Q,COLUMNS($B$2:N46),0)</f>
        <v>812947</v>
      </c>
      <c r="O47" s="19" t="str">
        <f>VLOOKUP($B47,'Vlookup Big Data'!$B:$Q,COLUMNS($B$2:O46),0)</f>
        <v>Yes</v>
      </c>
      <c r="P47" s="19" t="str">
        <f>VLOOKUP($B47,'Vlookup Big Data'!$B:$Q,COLUMNS($B$2:P46),0)</f>
        <v>Czechia (Czech Republic)</v>
      </c>
      <c r="Q47" s="19" t="str">
        <f>VLOOKUP($B47,'Vlookup Big Data'!$B:$Q,COLUMNS($B$2:Q46),0)</f>
        <v>Serbia</v>
      </c>
    </row>
    <row r="48" spans="2:17" x14ac:dyDescent="0.25">
      <c r="B48" s="3" t="s">
        <v>137</v>
      </c>
      <c r="C48" s="19" t="str">
        <f>VLOOKUP($B48,'Vlookup Big Data'!$B:$Q,COLUMNS($B$2:C47),0)</f>
        <v>Steven Harris</v>
      </c>
      <c r="D48" s="19" t="str">
        <f>VLOOKUP($B48,'Vlookup Big Data'!$B:$Q,COLUMNS($B$2:D47),0)</f>
        <v>O-</v>
      </c>
      <c r="E48" s="19" t="str">
        <f>VLOOKUP($B48,'Vlookup Big Data'!$B:$Q,COLUMNS($B$2:E47),0)</f>
        <v>Team Member</v>
      </c>
      <c r="F48" s="19">
        <f>VLOOKUP($B48,'Vlookup Big Data'!$B:$Q,COLUMNS($B$2:F47),0)</f>
        <v>8888934</v>
      </c>
      <c r="G48" s="19" t="str">
        <f>VLOOKUP($B48,'Vlookup Big Data'!$B:$Q,COLUMNS($B$2:G47),0)</f>
        <v>East</v>
      </c>
      <c r="H48" s="19">
        <f>VLOOKUP($B48,'Vlookup Big Data'!$B:$Q,COLUMNS($B$2:H47),0)</f>
        <v>366</v>
      </c>
      <c r="I48" s="19">
        <f>VLOOKUP($B48,'Vlookup Big Data'!$B:$Q,COLUMNS($B$2:I47),0)</f>
        <v>45337</v>
      </c>
      <c r="J48" s="19" t="str">
        <f>VLOOKUP($B48,'Vlookup Big Data'!$B:$Q,COLUMNS($B$2:J47),0)</f>
        <v>Earbuds</v>
      </c>
      <c r="K48" s="19">
        <f>VLOOKUP($B48,'Vlookup Big Data'!$B:$Q,COLUMNS($B$2:K47),0)</f>
        <v>134</v>
      </c>
      <c r="L48" s="19">
        <f>VLOOKUP($B48,'Vlookup Big Data'!$B:$Q,COLUMNS($B$2:L47),0)</f>
        <v>5666806.25</v>
      </c>
      <c r="M48" s="19">
        <f>VLOOKUP($B48,'Vlookup Big Data'!$B:$Q,COLUMNS($B$2:M47),0)</f>
        <v>4805311</v>
      </c>
      <c r="N48" s="19">
        <f>VLOOKUP($B48,'Vlookup Big Data'!$B:$Q,COLUMNS($B$2:N47),0)</f>
        <v>861495.25</v>
      </c>
      <c r="O48" s="19" t="str">
        <f>VLOOKUP($B48,'Vlookup Big Data'!$B:$Q,COLUMNS($B$2:O47),0)</f>
        <v>Yes</v>
      </c>
      <c r="P48" s="19" t="str">
        <f>VLOOKUP($B48,'Vlookup Big Data'!$B:$Q,COLUMNS($B$2:P47),0)</f>
        <v>Democratic Republic of the Congo</v>
      </c>
      <c r="Q48" s="19" t="str">
        <f>VLOOKUP($B48,'Vlookup Big Data'!$B:$Q,COLUMNS($B$2:Q47),0)</f>
        <v>Seychelles</v>
      </c>
    </row>
    <row r="49" spans="2:17" x14ac:dyDescent="0.25">
      <c r="B49" s="3" t="s">
        <v>138</v>
      </c>
      <c r="C49" s="19" t="str">
        <f>VLOOKUP($B49,'Vlookup Big Data'!$B:$Q,COLUMNS($B$2:C48),0)</f>
        <v>Thomas Hazlehurst</v>
      </c>
      <c r="D49" s="19" t="str">
        <f>VLOOKUP($B49,'Vlookup Big Data'!$B:$Q,COLUMNS($B$2:D48),0)</f>
        <v>O+</v>
      </c>
      <c r="E49" s="19" t="str">
        <f>VLOOKUP($B49,'Vlookup Big Data'!$B:$Q,COLUMNS($B$2:E48),0)</f>
        <v>Team Member</v>
      </c>
      <c r="F49" s="19">
        <f>VLOOKUP($B49,'Vlookup Big Data'!$B:$Q,COLUMNS($B$2:F48),0)</f>
        <v>8888935</v>
      </c>
      <c r="G49" s="19" t="str">
        <f>VLOOKUP($B49,'Vlookup Big Data'!$B:$Q,COLUMNS($B$2:G48),0)</f>
        <v>West</v>
      </c>
      <c r="H49" s="19">
        <f>VLOOKUP($B49,'Vlookup Big Data'!$B:$Q,COLUMNS($B$2:H48),0)</f>
        <v>367</v>
      </c>
      <c r="I49" s="19">
        <f>VLOOKUP($B49,'Vlookup Big Data'!$B:$Q,COLUMNS($B$2:I48),0)</f>
        <v>45338</v>
      </c>
      <c r="J49" s="19" t="str">
        <f>VLOOKUP($B49,'Vlookup Big Data'!$B:$Q,COLUMNS($B$2:J48),0)</f>
        <v>TV</v>
      </c>
      <c r="K49" s="19">
        <f>VLOOKUP($B49,'Vlookup Big Data'!$B:$Q,COLUMNS($B$2:K48),0)</f>
        <v>135</v>
      </c>
      <c r="L49" s="19">
        <f>VLOOKUP($B49,'Vlookup Big Data'!$B:$Q,COLUMNS($B$2:L48),0)</f>
        <v>5909543.75</v>
      </c>
      <c r="M49" s="19">
        <f>VLOOKUP($B49,'Vlookup Big Data'!$B:$Q,COLUMNS($B$2:M48),0)</f>
        <v>4999501</v>
      </c>
      <c r="N49" s="19">
        <f>VLOOKUP($B49,'Vlookup Big Data'!$B:$Q,COLUMNS($B$2:N48),0)</f>
        <v>910042.75</v>
      </c>
      <c r="O49" s="19" t="str">
        <f>VLOOKUP($B49,'Vlookup Big Data'!$B:$Q,COLUMNS($B$2:O48),0)</f>
        <v>Yes</v>
      </c>
      <c r="P49" s="19" t="str">
        <f>VLOOKUP($B49,'Vlookup Big Data'!$B:$Q,COLUMNS($B$2:P48),0)</f>
        <v>Denmark</v>
      </c>
      <c r="Q49" s="19" t="str">
        <f>VLOOKUP($B49,'Vlookup Big Data'!$B:$Q,COLUMNS($B$2:Q48),0)</f>
        <v>Sierra Leone</v>
      </c>
    </row>
    <row r="50" spans="2:17" x14ac:dyDescent="0.25">
      <c r="B50" s="3" t="s">
        <v>139</v>
      </c>
      <c r="C50" s="19" t="str">
        <f>VLOOKUP($B50,'Vlookup Big Data'!$B:$Q,COLUMNS($B$2:C49),0)</f>
        <v>Dame Barbara</v>
      </c>
      <c r="D50" s="19" t="str">
        <f>VLOOKUP($B50,'Vlookup Big Data'!$B:$Q,COLUMNS($B$2:D49),0)</f>
        <v>AB-</v>
      </c>
      <c r="E50" s="19" t="str">
        <f>VLOOKUP($B50,'Vlookup Big Data'!$B:$Q,COLUMNS($B$2:E49),0)</f>
        <v>Team Member</v>
      </c>
      <c r="F50" s="19">
        <f>VLOOKUP($B50,'Vlookup Big Data'!$B:$Q,COLUMNS($B$2:F49),0)</f>
        <v>8888936</v>
      </c>
      <c r="G50" s="19" t="str">
        <f>VLOOKUP($B50,'Vlookup Big Data'!$B:$Q,COLUMNS($B$2:G49),0)</f>
        <v>North</v>
      </c>
      <c r="H50" s="19">
        <f>VLOOKUP($B50,'Vlookup Big Data'!$B:$Q,COLUMNS($B$2:H49),0)</f>
        <v>368</v>
      </c>
      <c r="I50" s="19">
        <f>VLOOKUP($B50,'Vlookup Big Data'!$B:$Q,COLUMNS($B$2:I49),0)</f>
        <v>45339</v>
      </c>
      <c r="J50" s="19" t="str">
        <f>VLOOKUP($B50,'Vlookup Big Data'!$B:$Q,COLUMNS($B$2:J49),0)</f>
        <v>Earphone</v>
      </c>
      <c r="K50" s="19">
        <f>VLOOKUP($B50,'Vlookup Big Data'!$B:$Q,COLUMNS($B$2:K49),0)</f>
        <v>136</v>
      </c>
      <c r="L50" s="19">
        <f>VLOOKUP($B50,'Vlookup Big Data'!$B:$Q,COLUMNS($B$2:L49),0)</f>
        <v>6152281.25</v>
      </c>
      <c r="M50" s="19">
        <f>VLOOKUP($B50,'Vlookup Big Data'!$B:$Q,COLUMNS($B$2:M49),0)</f>
        <v>5193691</v>
      </c>
      <c r="N50" s="19">
        <f>VLOOKUP($B50,'Vlookup Big Data'!$B:$Q,COLUMNS($B$2:N49),0)</f>
        <v>958590.25</v>
      </c>
      <c r="O50" s="19" t="str">
        <f>VLOOKUP($B50,'Vlookup Big Data'!$B:$Q,COLUMNS($B$2:O49),0)</f>
        <v>Yes</v>
      </c>
      <c r="P50" s="19" t="str">
        <f>VLOOKUP($B50,'Vlookup Big Data'!$B:$Q,COLUMNS($B$2:P49),0)</f>
        <v>Djibouti</v>
      </c>
      <c r="Q50" s="19" t="str">
        <f>VLOOKUP($B50,'Vlookup Big Data'!$B:$Q,COLUMNS($B$2:Q49),0)</f>
        <v>Singapore</v>
      </c>
    </row>
    <row r="51" spans="2:17" x14ac:dyDescent="0.25">
      <c r="B51" s="3" t="s">
        <v>140</v>
      </c>
      <c r="C51" s="19" t="str">
        <f>VLOOKUP($B51,'Vlookup Big Data'!$B:$Q,COLUMNS($B$2:C50),0)</f>
        <v>Jamie Hewlett</v>
      </c>
      <c r="D51" s="19" t="str">
        <f>VLOOKUP($B51,'Vlookup Big Data'!$B:$Q,COLUMNS($B$2:D50),0)</f>
        <v>A+</v>
      </c>
      <c r="E51" s="19" t="str">
        <f>VLOOKUP($B51,'Vlookup Big Data'!$B:$Q,COLUMNS($B$2:E50),0)</f>
        <v>Team Member</v>
      </c>
      <c r="F51" s="19">
        <f>VLOOKUP($B51,'Vlookup Big Data'!$B:$Q,COLUMNS($B$2:F50),0)</f>
        <v>8888937</v>
      </c>
      <c r="G51" s="19" t="str">
        <f>VLOOKUP($B51,'Vlookup Big Data'!$B:$Q,COLUMNS($B$2:G50),0)</f>
        <v>West</v>
      </c>
      <c r="H51" s="19">
        <f>VLOOKUP($B51,'Vlookup Big Data'!$B:$Q,COLUMNS($B$2:H50),0)</f>
        <v>369</v>
      </c>
      <c r="I51" s="19">
        <f>VLOOKUP($B51,'Vlookup Big Data'!$B:$Q,COLUMNS($B$2:I50),0)</f>
        <v>45340</v>
      </c>
      <c r="J51" s="19" t="str">
        <f>VLOOKUP($B51,'Vlookup Big Data'!$B:$Q,COLUMNS($B$2:J50),0)</f>
        <v>Mobile</v>
      </c>
      <c r="K51" s="19">
        <f>VLOOKUP($B51,'Vlookup Big Data'!$B:$Q,COLUMNS($B$2:K50),0)</f>
        <v>137</v>
      </c>
      <c r="L51" s="19">
        <f>VLOOKUP($B51,'Vlookup Big Data'!$B:$Q,COLUMNS($B$2:L50),0)</f>
        <v>6395018.75</v>
      </c>
      <c r="M51" s="19">
        <f>VLOOKUP($B51,'Vlookup Big Data'!$B:$Q,COLUMNS($B$2:M50),0)</f>
        <v>5387881</v>
      </c>
      <c r="N51" s="19">
        <f>VLOOKUP($B51,'Vlookup Big Data'!$B:$Q,COLUMNS($B$2:N50),0)</f>
        <v>1007137.75</v>
      </c>
      <c r="O51" s="19" t="str">
        <f>VLOOKUP($B51,'Vlookup Big Data'!$B:$Q,COLUMNS($B$2:O50),0)</f>
        <v>Yes</v>
      </c>
      <c r="P51" s="19" t="str">
        <f>VLOOKUP($B51,'Vlookup Big Data'!$B:$Q,COLUMNS($B$2:P50),0)</f>
        <v>Dominica</v>
      </c>
      <c r="Q51" s="19" t="str">
        <f>VLOOKUP($B51,'Vlookup Big Data'!$B:$Q,COLUMNS($B$2:Q50),0)</f>
        <v>Slovakia</v>
      </c>
    </row>
    <row r="52" spans="2:17" x14ac:dyDescent="0.25">
      <c r="B52" s="3" t="s">
        <v>141</v>
      </c>
      <c r="C52" s="19" t="str">
        <f>VLOOKUP($B52,'Vlookup Big Data'!$B:$Q,COLUMNS($B$2:C51),0)</f>
        <v>Nicholas Hilliard</v>
      </c>
      <c r="D52" s="19" t="str">
        <f>VLOOKUP($B52,'Vlookup Big Data'!$B:$Q,COLUMNS($B$2:D51),0)</f>
        <v>O+</v>
      </c>
      <c r="E52" s="19" t="str">
        <f>VLOOKUP($B52,'Vlookup Big Data'!$B:$Q,COLUMNS($B$2:E51),0)</f>
        <v>Team Member</v>
      </c>
      <c r="F52" s="19">
        <f>VLOOKUP($B52,'Vlookup Big Data'!$B:$Q,COLUMNS($B$2:F51),0)</f>
        <v>8888938</v>
      </c>
      <c r="G52" s="19" t="str">
        <f>VLOOKUP($B52,'Vlookup Big Data'!$B:$Q,COLUMNS($B$2:G51),0)</f>
        <v>North</v>
      </c>
      <c r="H52" s="19">
        <f>VLOOKUP($B52,'Vlookup Big Data'!$B:$Q,COLUMNS($B$2:H51),0)</f>
        <v>370</v>
      </c>
      <c r="I52" s="19">
        <f>VLOOKUP($B52,'Vlookup Big Data'!$B:$Q,COLUMNS($B$2:I51),0)</f>
        <v>45341</v>
      </c>
      <c r="J52" s="19" t="str">
        <f>VLOOKUP($B52,'Vlookup Big Data'!$B:$Q,COLUMNS($B$2:J51),0)</f>
        <v>Tablet</v>
      </c>
      <c r="K52" s="19">
        <f>VLOOKUP($B52,'Vlookup Big Data'!$B:$Q,COLUMNS($B$2:K51),0)</f>
        <v>138</v>
      </c>
      <c r="L52" s="19">
        <f>VLOOKUP($B52,'Vlookup Big Data'!$B:$Q,COLUMNS($B$2:L51),0)</f>
        <v>6637756.25</v>
      </c>
      <c r="M52" s="19">
        <f>VLOOKUP($B52,'Vlookup Big Data'!$B:$Q,COLUMNS($B$2:M51),0)</f>
        <v>5582071</v>
      </c>
      <c r="N52" s="19">
        <f>VLOOKUP($B52,'Vlookup Big Data'!$B:$Q,COLUMNS($B$2:N51),0)</f>
        <v>1055685.25</v>
      </c>
      <c r="O52" s="19" t="str">
        <f>VLOOKUP($B52,'Vlookup Big Data'!$B:$Q,COLUMNS($B$2:O51),0)</f>
        <v>Yes</v>
      </c>
      <c r="P52" s="19" t="str">
        <f>VLOOKUP($B52,'Vlookup Big Data'!$B:$Q,COLUMNS($B$2:P51),0)</f>
        <v>Dominican Republic</v>
      </c>
      <c r="Q52" s="19" t="str">
        <f>VLOOKUP($B52,'Vlookup Big Data'!$B:$Q,COLUMNS($B$2:Q51),0)</f>
        <v>Slovenia</v>
      </c>
    </row>
    <row r="53" spans="2:17" x14ac:dyDescent="0.25">
      <c r="B53" s="3" t="s">
        <v>142</v>
      </c>
      <c r="C53" s="19" t="str">
        <f>VLOOKUP($B53,'Vlookup Big Data'!$B:$Q,COLUMNS($B$2:C52),0)</f>
        <v>Damien Hirst</v>
      </c>
      <c r="D53" s="19" t="str">
        <f>VLOOKUP($B53,'Vlookup Big Data'!$B:$Q,COLUMNS($B$2:D52),0)</f>
        <v>B+</v>
      </c>
      <c r="E53" s="19" t="str">
        <f>VLOOKUP($B53,'Vlookup Big Data'!$B:$Q,COLUMNS($B$2:E52),0)</f>
        <v>Team Member</v>
      </c>
      <c r="F53" s="19">
        <f>VLOOKUP($B53,'Vlookup Big Data'!$B:$Q,COLUMNS($B$2:F52),0)</f>
        <v>8888939</v>
      </c>
      <c r="G53" s="19" t="str">
        <f>VLOOKUP($B53,'Vlookup Big Data'!$B:$Q,COLUMNS($B$2:G52),0)</f>
        <v>South</v>
      </c>
      <c r="H53" s="19">
        <f>VLOOKUP($B53,'Vlookup Big Data'!$B:$Q,COLUMNS($B$2:H52),0)</f>
        <v>371</v>
      </c>
      <c r="I53" s="19">
        <f>VLOOKUP($B53,'Vlookup Big Data'!$B:$Q,COLUMNS($B$2:I52),0)</f>
        <v>45342</v>
      </c>
      <c r="J53" s="19" t="str">
        <f>VLOOKUP($B53,'Vlookup Big Data'!$B:$Q,COLUMNS($B$2:J52),0)</f>
        <v>Mobile</v>
      </c>
      <c r="K53" s="19">
        <f>VLOOKUP($B53,'Vlookup Big Data'!$B:$Q,COLUMNS($B$2:K52),0)</f>
        <v>139</v>
      </c>
      <c r="L53" s="19">
        <f>VLOOKUP($B53,'Vlookup Big Data'!$B:$Q,COLUMNS($B$2:L52),0)</f>
        <v>6880493.75</v>
      </c>
      <c r="M53" s="19">
        <f>VLOOKUP($B53,'Vlookup Big Data'!$B:$Q,COLUMNS($B$2:M52),0)</f>
        <v>5776261</v>
      </c>
      <c r="N53" s="19">
        <f>VLOOKUP($B53,'Vlookup Big Data'!$B:$Q,COLUMNS($B$2:N52),0)</f>
        <v>1104232.75</v>
      </c>
      <c r="O53" s="19" t="str">
        <f>VLOOKUP($B53,'Vlookup Big Data'!$B:$Q,COLUMNS($B$2:O52),0)</f>
        <v>Yes</v>
      </c>
      <c r="P53" s="19" t="str">
        <f>VLOOKUP($B53,'Vlookup Big Data'!$B:$Q,COLUMNS($B$2:P52),0)</f>
        <v>Ecuador</v>
      </c>
      <c r="Q53" s="19" t="str">
        <f>VLOOKUP($B53,'Vlookup Big Data'!$B:$Q,COLUMNS($B$2:Q52),0)</f>
        <v>Solomon Islands</v>
      </c>
    </row>
    <row r="54" spans="2:17" x14ac:dyDescent="0.25">
      <c r="B54" s="3" t="s">
        <v>143</v>
      </c>
      <c r="C54" s="19" t="str">
        <f>VLOOKUP($B54,'Vlookup Big Data'!$B:$Q,COLUMNS($B$2:C53),0)</f>
        <v>David Hockney</v>
      </c>
      <c r="D54" s="19" t="str">
        <f>VLOOKUP($B54,'Vlookup Big Data'!$B:$Q,COLUMNS($B$2:D53),0)</f>
        <v>B-</v>
      </c>
      <c r="E54" s="19" t="str">
        <f>VLOOKUP($B54,'Vlookup Big Data'!$B:$Q,COLUMNS($B$2:E53),0)</f>
        <v>Team Member</v>
      </c>
      <c r="F54" s="19">
        <f>VLOOKUP($B54,'Vlookup Big Data'!$B:$Q,COLUMNS($B$2:F53),0)</f>
        <v>8888940</v>
      </c>
      <c r="G54" s="19" t="str">
        <f>VLOOKUP($B54,'Vlookup Big Data'!$B:$Q,COLUMNS($B$2:G53),0)</f>
        <v>East</v>
      </c>
      <c r="H54" s="19">
        <f>VLOOKUP($B54,'Vlookup Big Data'!$B:$Q,COLUMNS($B$2:H53),0)</f>
        <v>372</v>
      </c>
      <c r="I54" s="19">
        <f>VLOOKUP($B54,'Vlookup Big Data'!$B:$Q,COLUMNS($B$2:I53),0)</f>
        <v>45343</v>
      </c>
      <c r="J54" s="19" t="str">
        <f>VLOOKUP($B54,'Vlookup Big Data'!$B:$Q,COLUMNS($B$2:J53),0)</f>
        <v>Watch</v>
      </c>
      <c r="K54" s="19">
        <f>VLOOKUP($B54,'Vlookup Big Data'!$B:$Q,COLUMNS($B$2:K53),0)</f>
        <v>140</v>
      </c>
      <c r="L54" s="19">
        <f>VLOOKUP($B54,'Vlookup Big Data'!$B:$Q,COLUMNS($B$2:L53),0)</f>
        <v>7123231.25</v>
      </c>
      <c r="M54" s="19">
        <f>VLOOKUP($B54,'Vlookup Big Data'!$B:$Q,COLUMNS($B$2:M53),0)</f>
        <v>5970451</v>
      </c>
      <c r="N54" s="19">
        <f>VLOOKUP($B54,'Vlookup Big Data'!$B:$Q,COLUMNS($B$2:N53),0)</f>
        <v>1152780.25</v>
      </c>
      <c r="O54" s="19" t="str">
        <f>VLOOKUP($B54,'Vlookup Big Data'!$B:$Q,COLUMNS($B$2:O53),0)</f>
        <v>Yes</v>
      </c>
      <c r="P54" s="19" t="str">
        <f>VLOOKUP($B54,'Vlookup Big Data'!$B:$Q,COLUMNS($B$2:P53),0)</f>
        <v>Egypt</v>
      </c>
      <c r="Q54" s="19" t="str">
        <f>VLOOKUP($B54,'Vlookup Big Data'!$B:$Q,COLUMNS($B$2:Q53),0)</f>
        <v>Somalia</v>
      </c>
    </row>
    <row r="55" spans="2:17" x14ac:dyDescent="0.25">
      <c r="B55" s="3" t="s">
        <v>144</v>
      </c>
      <c r="C55" s="19" t="str">
        <f>VLOOKUP($B55,'Vlookup Big Data'!$B:$Q,COLUMNS($B$2:C54),0)</f>
        <v>Howard Hodgkin</v>
      </c>
      <c r="D55" s="19" t="str">
        <f>VLOOKUP($B55,'Vlookup Big Data'!$B:$Q,COLUMNS($B$2:D54),0)</f>
        <v>B+</v>
      </c>
      <c r="E55" s="19" t="str">
        <f>VLOOKUP($B55,'Vlookup Big Data'!$B:$Q,COLUMNS($B$2:E54),0)</f>
        <v>Team Member</v>
      </c>
      <c r="F55" s="19">
        <f>VLOOKUP($B55,'Vlookup Big Data'!$B:$Q,COLUMNS($B$2:F54),0)</f>
        <v>8888941</v>
      </c>
      <c r="G55" s="19" t="str">
        <f>VLOOKUP($B55,'Vlookup Big Data'!$B:$Q,COLUMNS($B$2:G54),0)</f>
        <v>West</v>
      </c>
      <c r="H55" s="19">
        <f>VLOOKUP($B55,'Vlookup Big Data'!$B:$Q,COLUMNS($B$2:H54),0)</f>
        <v>373</v>
      </c>
      <c r="I55" s="19">
        <f>VLOOKUP($B55,'Vlookup Big Data'!$B:$Q,COLUMNS($B$2:I54),0)</f>
        <v>45344</v>
      </c>
      <c r="J55" s="19" t="str">
        <f>VLOOKUP($B55,'Vlookup Big Data'!$B:$Q,COLUMNS($B$2:J54),0)</f>
        <v>Tablet</v>
      </c>
      <c r="K55" s="19">
        <f>VLOOKUP($B55,'Vlookup Big Data'!$B:$Q,COLUMNS($B$2:K54),0)</f>
        <v>141</v>
      </c>
      <c r="L55" s="19">
        <f>VLOOKUP($B55,'Vlookup Big Data'!$B:$Q,COLUMNS($B$2:L54),0)</f>
        <v>7365968.75</v>
      </c>
      <c r="M55" s="19">
        <f>VLOOKUP($B55,'Vlookup Big Data'!$B:$Q,COLUMNS($B$2:M54),0)</f>
        <v>6164641</v>
      </c>
      <c r="N55" s="19">
        <f>VLOOKUP($B55,'Vlookup Big Data'!$B:$Q,COLUMNS($B$2:N54),0)</f>
        <v>1201327.75</v>
      </c>
      <c r="O55" s="19" t="str">
        <f>VLOOKUP($B55,'Vlookup Big Data'!$B:$Q,COLUMNS($B$2:O54),0)</f>
        <v>Yes</v>
      </c>
      <c r="P55" s="19" t="str">
        <f>VLOOKUP($B55,'Vlookup Big Data'!$B:$Q,COLUMNS($B$2:P54),0)</f>
        <v>El Salvador</v>
      </c>
      <c r="Q55" s="19" t="str">
        <f>VLOOKUP($B55,'Vlookup Big Data'!$B:$Q,COLUMNS($B$2:Q54),0)</f>
        <v>South Africa</v>
      </c>
    </row>
    <row r="56" spans="2:17" x14ac:dyDescent="0.25">
      <c r="B56" s="3" t="s">
        <v>145</v>
      </c>
      <c r="C56" s="19" t="str">
        <f>VLOOKUP($B56,'Vlookup Big Data'!$B:$Q,COLUMNS($B$2:C55),0)</f>
        <v>William Hogarth</v>
      </c>
      <c r="D56" s="19" t="str">
        <f>VLOOKUP($B56,'Vlookup Big Data'!$B:$Q,COLUMNS($B$2:D55),0)</f>
        <v>O-</v>
      </c>
      <c r="E56" s="19" t="str">
        <f>VLOOKUP($B56,'Vlookup Big Data'!$B:$Q,COLUMNS($B$2:E55),0)</f>
        <v>Team Member</v>
      </c>
      <c r="F56" s="19">
        <f>VLOOKUP($B56,'Vlookup Big Data'!$B:$Q,COLUMNS($B$2:F55),0)</f>
        <v>8888942</v>
      </c>
      <c r="G56" s="19" t="str">
        <f>VLOOKUP($B56,'Vlookup Big Data'!$B:$Q,COLUMNS($B$2:G55),0)</f>
        <v>East</v>
      </c>
      <c r="H56" s="19">
        <f>VLOOKUP($B56,'Vlookup Big Data'!$B:$Q,COLUMNS($B$2:H55),0)</f>
        <v>374</v>
      </c>
      <c r="I56" s="19">
        <f>VLOOKUP($B56,'Vlookup Big Data'!$B:$Q,COLUMNS($B$2:I55),0)</f>
        <v>45345</v>
      </c>
      <c r="J56" s="19" t="str">
        <f>VLOOKUP($B56,'Vlookup Big Data'!$B:$Q,COLUMNS($B$2:J55),0)</f>
        <v>TV</v>
      </c>
      <c r="K56" s="19">
        <f>VLOOKUP($B56,'Vlookup Big Data'!$B:$Q,COLUMNS($B$2:K55),0)</f>
        <v>142</v>
      </c>
      <c r="L56" s="19">
        <f>VLOOKUP($B56,'Vlookup Big Data'!$B:$Q,COLUMNS($B$2:L55),0)</f>
        <v>7608706</v>
      </c>
      <c r="M56" s="19">
        <f>VLOOKUP($B56,'Vlookup Big Data'!$B:$Q,COLUMNS($B$2:M55),0)</f>
        <v>6358831</v>
      </c>
      <c r="N56" s="19">
        <f>VLOOKUP($B56,'Vlookup Big Data'!$B:$Q,COLUMNS($B$2:N55),0)</f>
        <v>1249875</v>
      </c>
      <c r="O56" s="19" t="str">
        <f>VLOOKUP($B56,'Vlookup Big Data'!$B:$Q,COLUMNS($B$2:O55),0)</f>
        <v>Yes</v>
      </c>
      <c r="P56" s="19" t="str">
        <f>VLOOKUP($B56,'Vlookup Big Data'!$B:$Q,COLUMNS($B$2:P55),0)</f>
        <v>Equatorial Guinea</v>
      </c>
      <c r="Q56" s="19" t="str">
        <f>VLOOKUP($B56,'Vlookup Big Data'!$B:$Q,COLUMNS($B$2:Q55),0)</f>
        <v>South Korea</v>
      </c>
    </row>
    <row r="57" spans="2:17" x14ac:dyDescent="0.25">
      <c r="B57" s="3" t="s">
        <v>146</v>
      </c>
      <c r="C57" s="19" t="str">
        <f>VLOOKUP($B57,'Vlookup Big Data'!$B:$Q,COLUMNS($B$2:C56),0)</f>
        <v>Master Hugo</v>
      </c>
      <c r="D57" s="19" t="str">
        <f>VLOOKUP($B57,'Vlookup Big Data'!$B:$Q,COLUMNS($B$2:D56),0)</f>
        <v>O+</v>
      </c>
      <c r="E57" s="19" t="str">
        <f>VLOOKUP($B57,'Vlookup Big Data'!$B:$Q,COLUMNS($B$2:E56),0)</f>
        <v>Team Member</v>
      </c>
      <c r="F57" s="19">
        <f>VLOOKUP($B57,'Vlookup Big Data'!$B:$Q,COLUMNS($B$2:F56),0)</f>
        <v>8888943</v>
      </c>
      <c r="G57" s="19" t="str">
        <f>VLOOKUP($B57,'Vlookup Big Data'!$B:$Q,COLUMNS($B$2:G56),0)</f>
        <v>West</v>
      </c>
      <c r="H57" s="19">
        <f>VLOOKUP($B57,'Vlookup Big Data'!$B:$Q,COLUMNS($B$2:H56),0)</f>
        <v>375</v>
      </c>
      <c r="I57" s="19">
        <f>VLOOKUP($B57,'Vlookup Big Data'!$B:$Q,COLUMNS($B$2:I56),0)</f>
        <v>45346</v>
      </c>
      <c r="J57" s="19" t="str">
        <f>VLOOKUP($B57,'Vlookup Big Data'!$B:$Q,COLUMNS($B$2:J56),0)</f>
        <v>Tablet</v>
      </c>
      <c r="K57" s="19">
        <f>VLOOKUP($B57,'Vlookup Big Data'!$B:$Q,COLUMNS($B$2:K56),0)</f>
        <v>143</v>
      </c>
      <c r="L57" s="19">
        <f>VLOOKUP($B57,'Vlookup Big Data'!$B:$Q,COLUMNS($B$2:L56),0)</f>
        <v>785144</v>
      </c>
      <c r="M57" s="19">
        <f>VLOOKUP($B57,'Vlookup Big Data'!$B:$Q,COLUMNS($B$2:M56),0)</f>
        <v>6553021</v>
      </c>
      <c r="N57" s="19">
        <f>VLOOKUP($B57,'Vlookup Big Data'!$B:$Q,COLUMNS($B$2:N56),0)</f>
        <v>-5767877</v>
      </c>
      <c r="O57" s="19" t="str">
        <f>VLOOKUP($B57,'Vlookup Big Data'!$B:$Q,COLUMNS($B$2:O56),0)</f>
        <v>No</v>
      </c>
      <c r="P57" s="19" t="str">
        <f>VLOOKUP($B57,'Vlookup Big Data'!$B:$Q,COLUMNS($B$2:P56),0)</f>
        <v>Eritrea</v>
      </c>
      <c r="Q57" s="19" t="str">
        <f>VLOOKUP($B57,'Vlookup Big Data'!$B:$Q,COLUMNS($B$2:Q56),0)</f>
        <v>South Sudan</v>
      </c>
    </row>
    <row r="58" spans="2:17" x14ac:dyDescent="0.25">
      <c r="B58" s="3" t="s">
        <v>147</v>
      </c>
      <c r="C58" s="19" t="str">
        <f>VLOOKUP($B58,'Vlookup Big Data'!$B:$Q,COLUMNS($B$2:C57),0)</f>
        <v>William Hunt</v>
      </c>
      <c r="D58" s="19" t="str">
        <f>VLOOKUP($B58,'Vlookup Big Data'!$B:$Q,COLUMNS($B$2:D57),0)</f>
        <v>AB-</v>
      </c>
      <c r="E58" s="19" t="str">
        <f>VLOOKUP($B58,'Vlookup Big Data'!$B:$Q,COLUMNS($B$2:E57),0)</f>
        <v>Team Member</v>
      </c>
      <c r="F58" s="19">
        <f>VLOOKUP($B58,'Vlookup Big Data'!$B:$Q,COLUMNS($B$2:F57),0)</f>
        <v>8888944</v>
      </c>
      <c r="G58" s="19" t="str">
        <f>VLOOKUP($B58,'Vlookup Big Data'!$B:$Q,COLUMNS($B$2:G57),0)</f>
        <v>North</v>
      </c>
      <c r="H58" s="19">
        <f>VLOOKUP($B58,'Vlookup Big Data'!$B:$Q,COLUMNS($B$2:H57),0)</f>
        <v>376</v>
      </c>
      <c r="I58" s="19">
        <f>VLOOKUP($B58,'Vlookup Big Data'!$B:$Q,COLUMNS($B$2:I57),0)</f>
        <v>45347</v>
      </c>
      <c r="J58" s="19" t="str">
        <f>VLOOKUP($B58,'Vlookup Big Data'!$B:$Q,COLUMNS($B$2:J57),0)</f>
        <v>Earbuds</v>
      </c>
      <c r="K58" s="19">
        <f>VLOOKUP($B58,'Vlookup Big Data'!$B:$Q,COLUMNS($B$2:K57),0)</f>
        <v>144</v>
      </c>
      <c r="L58" s="19">
        <f>VLOOKUP($B58,'Vlookup Big Data'!$B:$Q,COLUMNS($B$2:L57),0)</f>
        <v>809418</v>
      </c>
      <c r="M58" s="19">
        <f>VLOOKUP($B58,'Vlookup Big Data'!$B:$Q,COLUMNS($B$2:M57),0)</f>
        <v>6747211</v>
      </c>
      <c r="N58" s="19">
        <f>VLOOKUP($B58,'Vlookup Big Data'!$B:$Q,COLUMNS($B$2:N57),0)</f>
        <v>-5937793</v>
      </c>
      <c r="O58" s="19" t="str">
        <f>VLOOKUP($B58,'Vlookup Big Data'!$B:$Q,COLUMNS($B$2:O57),0)</f>
        <v>No</v>
      </c>
      <c r="P58" s="19" t="str">
        <f>VLOOKUP($B58,'Vlookup Big Data'!$B:$Q,COLUMNS($B$2:P57),0)</f>
        <v>Estonia</v>
      </c>
      <c r="Q58" s="19" t="str">
        <f>VLOOKUP($B58,'Vlookup Big Data'!$B:$Q,COLUMNS($B$2:Q57),0)</f>
        <v>Spain</v>
      </c>
    </row>
    <row r="59" spans="2:17" x14ac:dyDescent="0.25">
      <c r="B59" s="3" t="s">
        <v>148</v>
      </c>
      <c r="C59" s="19" t="str">
        <f>VLOOKUP($B59,'Vlookup Big Data'!$B:$Q,COLUMNS($B$2:C58),0)</f>
        <v>Edwin Landseer</v>
      </c>
      <c r="D59" s="19" t="str">
        <f>VLOOKUP($B59,'Vlookup Big Data'!$B:$Q,COLUMNS($B$2:D58),0)</f>
        <v>A+</v>
      </c>
      <c r="E59" s="19" t="str">
        <f>VLOOKUP($B59,'Vlookup Big Data'!$B:$Q,COLUMNS($B$2:E58),0)</f>
        <v>Team Member</v>
      </c>
      <c r="F59" s="19">
        <f>VLOOKUP($B59,'Vlookup Big Data'!$B:$Q,COLUMNS($B$2:F58),0)</f>
        <v>8888945</v>
      </c>
      <c r="G59" s="19" t="str">
        <f>VLOOKUP($B59,'Vlookup Big Data'!$B:$Q,COLUMNS($B$2:G58),0)</f>
        <v>South</v>
      </c>
      <c r="H59" s="19">
        <f>VLOOKUP($B59,'Vlookup Big Data'!$B:$Q,COLUMNS($B$2:H58),0)</f>
        <v>377</v>
      </c>
      <c r="I59" s="19">
        <f>VLOOKUP($B59,'Vlookup Big Data'!$B:$Q,COLUMNS($B$2:I58),0)</f>
        <v>45348</v>
      </c>
      <c r="J59" s="19" t="str">
        <f>VLOOKUP($B59,'Vlookup Big Data'!$B:$Q,COLUMNS($B$2:J58),0)</f>
        <v>TV</v>
      </c>
      <c r="K59" s="19">
        <f>VLOOKUP($B59,'Vlookup Big Data'!$B:$Q,COLUMNS($B$2:K58),0)</f>
        <v>145</v>
      </c>
      <c r="L59" s="19">
        <f>VLOOKUP($B59,'Vlookup Big Data'!$B:$Q,COLUMNS($B$2:L58),0)</f>
        <v>833691</v>
      </c>
      <c r="M59" s="19">
        <f>VLOOKUP($B59,'Vlookup Big Data'!$B:$Q,COLUMNS($B$2:M58),0)</f>
        <v>6941401</v>
      </c>
      <c r="N59" s="19">
        <f>VLOOKUP($B59,'Vlookup Big Data'!$B:$Q,COLUMNS($B$2:N58),0)</f>
        <v>-6107710</v>
      </c>
      <c r="O59" s="19" t="str">
        <f>VLOOKUP($B59,'Vlookup Big Data'!$B:$Q,COLUMNS($B$2:O58),0)</f>
        <v>No</v>
      </c>
      <c r="P59" s="19" t="str">
        <f>VLOOKUP($B59,'Vlookup Big Data'!$B:$Q,COLUMNS($B$2:P58),0)</f>
        <v>Eswatini (fmr. "Swaziland")</v>
      </c>
      <c r="Q59" s="19" t="str">
        <f>VLOOKUP($B59,'Vlookup Big Data'!$B:$Q,COLUMNS($B$2:Q58),0)</f>
        <v>Sri Lanka</v>
      </c>
    </row>
    <row r="60" spans="2:17" x14ac:dyDescent="0.25">
      <c r="B60" s="3" t="s">
        <v>149</v>
      </c>
      <c r="C60" s="19" t="str">
        <f>VLOOKUP($B60,'Vlookup Big Data'!$B:$Q,COLUMNS($B$2:C59),0)</f>
        <v>Celia Levetus</v>
      </c>
      <c r="D60" s="19" t="str">
        <f>VLOOKUP($B60,'Vlookup Big Data'!$B:$Q,COLUMNS($B$2:D59),0)</f>
        <v>O+</v>
      </c>
      <c r="E60" s="19" t="str">
        <f>VLOOKUP($B60,'Vlookup Big Data'!$B:$Q,COLUMNS($B$2:E59),0)</f>
        <v>Team Member</v>
      </c>
      <c r="F60" s="19">
        <f>VLOOKUP($B60,'Vlookup Big Data'!$B:$Q,COLUMNS($B$2:F59),0)</f>
        <v>8888946</v>
      </c>
      <c r="G60" s="19" t="str">
        <f>VLOOKUP($B60,'Vlookup Big Data'!$B:$Q,COLUMNS($B$2:G59),0)</f>
        <v>East</v>
      </c>
      <c r="H60" s="19">
        <f>VLOOKUP($B60,'Vlookup Big Data'!$B:$Q,COLUMNS($B$2:H59),0)</f>
        <v>378</v>
      </c>
      <c r="I60" s="19">
        <f>VLOOKUP($B60,'Vlookup Big Data'!$B:$Q,COLUMNS($B$2:I59),0)</f>
        <v>45349</v>
      </c>
      <c r="J60" s="19" t="str">
        <f>VLOOKUP($B60,'Vlookup Big Data'!$B:$Q,COLUMNS($B$2:J59),0)</f>
        <v>Earphone</v>
      </c>
      <c r="K60" s="19">
        <f>VLOOKUP($B60,'Vlookup Big Data'!$B:$Q,COLUMNS($B$2:K59),0)</f>
        <v>146</v>
      </c>
      <c r="L60" s="19">
        <f>VLOOKUP($B60,'Vlookup Big Data'!$B:$Q,COLUMNS($B$2:L59),0)</f>
        <v>8579656.25</v>
      </c>
      <c r="M60" s="19">
        <f>VLOOKUP($B60,'Vlookup Big Data'!$B:$Q,COLUMNS($B$2:M59),0)</f>
        <v>7135591</v>
      </c>
      <c r="N60" s="19">
        <f>VLOOKUP($B60,'Vlookup Big Data'!$B:$Q,COLUMNS($B$2:N59),0)</f>
        <v>1444065.25</v>
      </c>
      <c r="O60" s="19" t="str">
        <f>VLOOKUP($B60,'Vlookup Big Data'!$B:$Q,COLUMNS($B$2:O59),0)</f>
        <v>Yes</v>
      </c>
      <c r="P60" s="19" t="str">
        <f>VLOOKUP($B60,'Vlookup Big Data'!$B:$Q,COLUMNS($B$2:P59),0)</f>
        <v>Ethiopia</v>
      </c>
      <c r="Q60" s="19" t="str">
        <f>VLOOKUP($B60,'Vlookup Big Data'!$B:$Q,COLUMNS($B$2:Q59),0)</f>
        <v>Sudan</v>
      </c>
    </row>
    <row r="61" spans="2:17" x14ac:dyDescent="0.25">
      <c r="B61" s="3" t="s">
        <v>150</v>
      </c>
      <c r="C61" s="19" t="str">
        <f>VLOOKUP($B61,'Vlookup Big Data'!$B:$Q,COLUMNS($B$2:C60),0)</f>
        <v>Richard Long</v>
      </c>
      <c r="D61" s="19" t="str">
        <f>VLOOKUP($B61,'Vlookup Big Data'!$B:$Q,COLUMNS($B$2:D60),0)</f>
        <v>B+</v>
      </c>
      <c r="E61" s="19" t="str">
        <f>VLOOKUP($B61,'Vlookup Big Data'!$B:$Q,COLUMNS($B$2:E60),0)</f>
        <v>Team Member</v>
      </c>
      <c r="F61" s="19">
        <f>VLOOKUP($B61,'Vlookup Big Data'!$B:$Q,COLUMNS($B$2:F60),0)</f>
        <v>8888947</v>
      </c>
      <c r="G61" s="19" t="str">
        <f>VLOOKUP($B61,'Vlookup Big Data'!$B:$Q,COLUMNS($B$2:G60),0)</f>
        <v>West</v>
      </c>
      <c r="H61" s="19">
        <f>VLOOKUP($B61,'Vlookup Big Data'!$B:$Q,COLUMNS($B$2:H60),0)</f>
        <v>379</v>
      </c>
      <c r="I61" s="19">
        <f>VLOOKUP($B61,'Vlookup Big Data'!$B:$Q,COLUMNS($B$2:I60),0)</f>
        <v>45350</v>
      </c>
      <c r="J61" s="19" t="str">
        <f>VLOOKUP($B61,'Vlookup Big Data'!$B:$Q,COLUMNS($B$2:J60),0)</f>
        <v>Mobile</v>
      </c>
      <c r="K61" s="19">
        <f>VLOOKUP($B61,'Vlookup Big Data'!$B:$Q,COLUMNS($B$2:K60),0)</f>
        <v>147</v>
      </c>
      <c r="L61" s="19">
        <f>VLOOKUP($B61,'Vlookup Big Data'!$B:$Q,COLUMNS($B$2:L60),0)</f>
        <v>8822393.75</v>
      </c>
      <c r="M61" s="19">
        <f>VLOOKUP($B61,'Vlookup Big Data'!$B:$Q,COLUMNS($B$2:M60),0)</f>
        <v>7329781</v>
      </c>
      <c r="N61" s="19">
        <f>VLOOKUP($B61,'Vlookup Big Data'!$B:$Q,COLUMNS($B$2:N60),0)</f>
        <v>1492612.75</v>
      </c>
      <c r="O61" s="19" t="str">
        <f>VLOOKUP($B61,'Vlookup Big Data'!$B:$Q,COLUMNS($B$2:O60),0)</f>
        <v>Yes</v>
      </c>
      <c r="P61" s="19" t="str">
        <f>VLOOKUP($B61,'Vlookup Big Data'!$B:$Q,COLUMNS($B$2:P60),0)</f>
        <v>Fiji</v>
      </c>
      <c r="Q61" s="19" t="str">
        <f>VLOOKUP($B61,'Vlookup Big Data'!$B:$Q,COLUMNS($B$2:Q60),0)</f>
        <v>Suriname</v>
      </c>
    </row>
    <row r="62" spans="2:17" x14ac:dyDescent="0.25">
      <c r="B62" s="3" t="s">
        <v>151</v>
      </c>
      <c r="C62" s="19" t="str">
        <f>VLOOKUP($B62,'Vlookup Big Data'!$B:$Q,COLUMNS($B$2:C61),0)</f>
        <v>John Everett</v>
      </c>
      <c r="D62" s="19" t="str">
        <f>VLOOKUP($B62,'Vlookup Big Data'!$B:$Q,COLUMNS($B$2:D61),0)</f>
        <v>B-</v>
      </c>
      <c r="E62" s="19" t="str">
        <f>VLOOKUP($B62,'Vlookup Big Data'!$B:$Q,COLUMNS($B$2:E61),0)</f>
        <v>Team Member</v>
      </c>
      <c r="F62" s="19">
        <f>VLOOKUP($B62,'Vlookup Big Data'!$B:$Q,COLUMNS($B$2:F61),0)</f>
        <v>8888948</v>
      </c>
      <c r="G62" s="19" t="str">
        <f>VLOOKUP($B62,'Vlookup Big Data'!$B:$Q,COLUMNS($B$2:G61),0)</f>
        <v>North</v>
      </c>
      <c r="H62" s="19">
        <f>VLOOKUP($B62,'Vlookup Big Data'!$B:$Q,COLUMNS($B$2:H61),0)</f>
        <v>380</v>
      </c>
      <c r="I62" s="19">
        <f>VLOOKUP($B62,'Vlookup Big Data'!$B:$Q,COLUMNS($B$2:I61),0)</f>
        <v>45351</v>
      </c>
      <c r="J62" s="19" t="str">
        <f>VLOOKUP($B62,'Vlookup Big Data'!$B:$Q,COLUMNS($B$2:J61),0)</f>
        <v>Tablet</v>
      </c>
      <c r="K62" s="19">
        <f>VLOOKUP($B62,'Vlookup Big Data'!$B:$Q,COLUMNS($B$2:K61),0)</f>
        <v>148</v>
      </c>
      <c r="L62" s="19">
        <f>VLOOKUP($B62,'Vlookup Big Data'!$B:$Q,COLUMNS($B$2:L61),0)</f>
        <v>9065131.25</v>
      </c>
      <c r="M62" s="19">
        <f>VLOOKUP($B62,'Vlookup Big Data'!$B:$Q,COLUMNS($B$2:M61),0)</f>
        <v>7523971</v>
      </c>
      <c r="N62" s="19">
        <f>VLOOKUP($B62,'Vlookup Big Data'!$B:$Q,COLUMNS($B$2:N61),0)</f>
        <v>1541160.25</v>
      </c>
      <c r="O62" s="19" t="str">
        <f>VLOOKUP($B62,'Vlookup Big Data'!$B:$Q,COLUMNS($B$2:O61),0)</f>
        <v>Yes</v>
      </c>
      <c r="P62" s="19" t="str">
        <f>VLOOKUP($B62,'Vlookup Big Data'!$B:$Q,COLUMNS($B$2:P61),0)</f>
        <v>Finland</v>
      </c>
      <c r="Q62" s="19" t="str">
        <f>VLOOKUP($B62,'Vlookup Big Data'!$B:$Q,COLUMNS($B$2:Q61),0)</f>
        <v>Sweden</v>
      </c>
    </row>
    <row r="63" spans="2:17" x14ac:dyDescent="0.25">
      <c r="B63" s="3" t="s">
        <v>152</v>
      </c>
      <c r="C63" s="19" t="str">
        <f>VLOOKUP($B63,'Vlookup Big Data'!$B:$Q,COLUMNS($B$2:C62),0)</f>
        <v>Henry Moore</v>
      </c>
      <c r="D63" s="19" t="str">
        <f>VLOOKUP($B63,'Vlookup Big Data'!$B:$Q,COLUMNS($B$2:D62),0)</f>
        <v>B+</v>
      </c>
      <c r="E63" s="19" t="str">
        <f>VLOOKUP($B63,'Vlookup Big Data'!$B:$Q,COLUMNS($B$2:E62),0)</f>
        <v>Team Member</v>
      </c>
      <c r="F63" s="19">
        <f>VLOOKUP($B63,'Vlookup Big Data'!$B:$Q,COLUMNS($B$2:F62),0)</f>
        <v>8888949</v>
      </c>
      <c r="G63" s="19" t="str">
        <f>VLOOKUP($B63,'Vlookup Big Data'!$B:$Q,COLUMNS($B$2:G62),0)</f>
        <v>West</v>
      </c>
      <c r="H63" s="19">
        <f>VLOOKUP($B63,'Vlookup Big Data'!$B:$Q,COLUMNS($B$2:H62),0)</f>
        <v>381</v>
      </c>
      <c r="I63" s="19">
        <f>VLOOKUP($B63,'Vlookup Big Data'!$B:$Q,COLUMNS($B$2:I62),0)</f>
        <v>45352</v>
      </c>
      <c r="J63" s="19" t="str">
        <f>VLOOKUP($B63,'Vlookup Big Data'!$B:$Q,COLUMNS($B$2:J62),0)</f>
        <v>Mobile</v>
      </c>
      <c r="K63" s="19">
        <f>VLOOKUP($B63,'Vlookup Big Data'!$B:$Q,COLUMNS($B$2:K62),0)</f>
        <v>149</v>
      </c>
      <c r="L63" s="19">
        <f>VLOOKUP($B63,'Vlookup Big Data'!$B:$Q,COLUMNS($B$2:L62),0)</f>
        <v>9307868.75</v>
      </c>
      <c r="M63" s="19">
        <f>VLOOKUP($B63,'Vlookup Big Data'!$B:$Q,COLUMNS($B$2:M62),0)</f>
        <v>7718161</v>
      </c>
      <c r="N63" s="19">
        <f>VLOOKUP($B63,'Vlookup Big Data'!$B:$Q,COLUMNS($B$2:N62),0)</f>
        <v>1589707.75</v>
      </c>
      <c r="O63" s="19" t="str">
        <f>VLOOKUP($B63,'Vlookup Big Data'!$B:$Q,COLUMNS($B$2:O62),0)</f>
        <v>Yes</v>
      </c>
      <c r="P63" s="19" t="str">
        <f>VLOOKUP($B63,'Vlookup Big Data'!$B:$Q,COLUMNS($B$2:P62),0)</f>
        <v>France</v>
      </c>
      <c r="Q63" s="19" t="str">
        <f>VLOOKUP($B63,'Vlookup Big Data'!$B:$Q,COLUMNS($B$2:Q62),0)</f>
        <v>Switzerland</v>
      </c>
    </row>
    <row r="64" spans="2:17" x14ac:dyDescent="0.25">
      <c r="B64" s="3" t="s">
        <v>153</v>
      </c>
      <c r="C64" s="19" t="str">
        <f>VLOOKUP($B64,'Vlookup Big Data'!$B:$Q,COLUMNS($B$2:C63),0)</f>
        <v>William Morris</v>
      </c>
      <c r="D64" s="19" t="str">
        <f>VLOOKUP($B64,'Vlookup Big Data'!$B:$Q,COLUMNS($B$2:D63),0)</f>
        <v>O-</v>
      </c>
      <c r="E64" s="19" t="str">
        <f>VLOOKUP($B64,'Vlookup Big Data'!$B:$Q,COLUMNS($B$2:E63),0)</f>
        <v>Team Member</v>
      </c>
      <c r="F64" s="19">
        <f>VLOOKUP($B64,'Vlookup Big Data'!$B:$Q,COLUMNS($B$2:F63),0)</f>
        <v>8888950</v>
      </c>
      <c r="G64" s="19" t="str">
        <f>VLOOKUP($B64,'Vlookup Big Data'!$B:$Q,COLUMNS($B$2:G63),0)</f>
        <v>North</v>
      </c>
      <c r="H64" s="19">
        <f>VLOOKUP($B64,'Vlookup Big Data'!$B:$Q,COLUMNS($B$2:H63),0)</f>
        <v>382</v>
      </c>
      <c r="I64" s="19">
        <f>VLOOKUP($B64,'Vlookup Big Data'!$B:$Q,COLUMNS($B$2:I63),0)</f>
        <v>45353</v>
      </c>
      <c r="J64" s="19" t="str">
        <f>VLOOKUP($B64,'Vlookup Big Data'!$B:$Q,COLUMNS($B$2:J63),0)</f>
        <v>Watch</v>
      </c>
      <c r="K64" s="19">
        <f>VLOOKUP($B64,'Vlookup Big Data'!$B:$Q,COLUMNS($B$2:K63),0)</f>
        <v>150</v>
      </c>
      <c r="L64" s="19">
        <f>VLOOKUP($B64,'Vlookup Big Data'!$B:$Q,COLUMNS($B$2:L63),0)</f>
        <v>9550606.25</v>
      </c>
      <c r="M64" s="19">
        <f>VLOOKUP($B64,'Vlookup Big Data'!$B:$Q,COLUMNS($B$2:M63),0)</f>
        <v>7912351</v>
      </c>
      <c r="N64" s="19">
        <f>VLOOKUP($B64,'Vlookup Big Data'!$B:$Q,COLUMNS($B$2:N63),0)</f>
        <v>1638255.25</v>
      </c>
      <c r="O64" s="19" t="str">
        <f>VLOOKUP($B64,'Vlookup Big Data'!$B:$Q,COLUMNS($B$2:O63),0)</f>
        <v>Yes</v>
      </c>
      <c r="P64" s="19" t="str">
        <f>VLOOKUP($B64,'Vlookup Big Data'!$B:$Q,COLUMNS($B$2:P63),0)</f>
        <v>Gabon</v>
      </c>
      <c r="Q64" s="19" t="str">
        <f>VLOOKUP($B64,'Vlookup Big Data'!$B:$Q,COLUMNS($B$2:Q63),0)</f>
        <v>Syria</v>
      </c>
    </row>
    <row r="65" spans="2:17" x14ac:dyDescent="0.25">
      <c r="B65" s="3" t="s">
        <v>154</v>
      </c>
      <c r="C65" s="19" t="str">
        <f>VLOOKUP($B65,'Vlookup Big Data'!$B:$Q,COLUMNS($B$2:C64),0)</f>
        <v>Lawrence Mynott</v>
      </c>
      <c r="D65" s="19" t="str">
        <f>VLOOKUP($B65,'Vlookup Big Data'!$B:$Q,COLUMNS($B$2:D64),0)</f>
        <v>O+</v>
      </c>
      <c r="E65" s="19" t="str">
        <f>VLOOKUP($B65,'Vlookup Big Data'!$B:$Q,COLUMNS($B$2:E64),0)</f>
        <v>Team Member</v>
      </c>
      <c r="F65" s="19">
        <f>VLOOKUP($B65,'Vlookup Big Data'!$B:$Q,COLUMNS($B$2:F64),0)</f>
        <v>8888951</v>
      </c>
      <c r="G65" s="19" t="str">
        <f>VLOOKUP($B65,'Vlookup Big Data'!$B:$Q,COLUMNS($B$2:G64),0)</f>
        <v>South</v>
      </c>
      <c r="H65" s="19">
        <f>VLOOKUP($B65,'Vlookup Big Data'!$B:$Q,COLUMNS($B$2:H64),0)</f>
        <v>383</v>
      </c>
      <c r="I65" s="19">
        <f>VLOOKUP($B65,'Vlookup Big Data'!$B:$Q,COLUMNS($B$2:I64),0)</f>
        <v>45354</v>
      </c>
      <c r="J65" s="19" t="str">
        <f>VLOOKUP($B65,'Vlookup Big Data'!$B:$Q,COLUMNS($B$2:J64),0)</f>
        <v>Tablet</v>
      </c>
      <c r="K65" s="19">
        <f>VLOOKUP($B65,'Vlookup Big Data'!$B:$Q,COLUMNS($B$2:K64),0)</f>
        <v>151</v>
      </c>
      <c r="L65" s="19">
        <f>VLOOKUP($B65,'Vlookup Big Data'!$B:$Q,COLUMNS($B$2:L64),0)</f>
        <v>9793343.75</v>
      </c>
      <c r="M65" s="19">
        <f>VLOOKUP($B65,'Vlookup Big Data'!$B:$Q,COLUMNS($B$2:M64),0)</f>
        <v>8106541</v>
      </c>
      <c r="N65" s="19">
        <f>VLOOKUP($B65,'Vlookup Big Data'!$B:$Q,COLUMNS($B$2:N64),0)</f>
        <v>1686802.75</v>
      </c>
      <c r="O65" s="19" t="str">
        <f>VLOOKUP($B65,'Vlookup Big Data'!$B:$Q,COLUMNS($B$2:O64),0)</f>
        <v>Yes</v>
      </c>
      <c r="P65" s="19" t="str">
        <f>VLOOKUP($B65,'Vlookup Big Data'!$B:$Q,COLUMNS($B$2:P64),0)</f>
        <v>Gambia</v>
      </c>
      <c r="Q65" s="19" t="str">
        <f>VLOOKUP($B65,'Vlookup Big Data'!$B:$Q,COLUMNS($B$2:Q64),0)</f>
        <v>Tajikistan</v>
      </c>
    </row>
    <row r="66" spans="2:17" x14ac:dyDescent="0.25">
      <c r="B66" s="3" t="s">
        <v>155</v>
      </c>
      <c r="C66" s="19" t="str">
        <f>VLOOKUP($B66,'Vlookup Big Data'!$B:$Q,COLUMNS($B$2:C65),0)</f>
        <v>Chris Ofili</v>
      </c>
      <c r="D66" s="19" t="str">
        <f>VLOOKUP($B66,'Vlookup Big Data'!$B:$Q,COLUMNS($B$2:D65),0)</f>
        <v>AB-</v>
      </c>
      <c r="E66" s="19" t="str">
        <f>VLOOKUP($B66,'Vlookup Big Data'!$B:$Q,COLUMNS($B$2:E65),0)</f>
        <v>Team Member</v>
      </c>
      <c r="F66" s="19">
        <f>VLOOKUP($B66,'Vlookup Big Data'!$B:$Q,COLUMNS($B$2:F65),0)</f>
        <v>8888952</v>
      </c>
      <c r="G66" s="19" t="str">
        <f>VLOOKUP($B66,'Vlookup Big Data'!$B:$Q,COLUMNS($B$2:G65),0)</f>
        <v>East</v>
      </c>
      <c r="H66" s="19">
        <f>VLOOKUP($B66,'Vlookup Big Data'!$B:$Q,COLUMNS($B$2:H65),0)</f>
        <v>384</v>
      </c>
      <c r="I66" s="19">
        <f>VLOOKUP($B66,'Vlookup Big Data'!$B:$Q,COLUMNS($B$2:I65),0)</f>
        <v>45355</v>
      </c>
      <c r="J66" s="19" t="str">
        <f>VLOOKUP($B66,'Vlookup Big Data'!$B:$Q,COLUMNS($B$2:J65),0)</f>
        <v>TV</v>
      </c>
      <c r="K66" s="19">
        <f>VLOOKUP($B66,'Vlookup Big Data'!$B:$Q,COLUMNS($B$2:K65),0)</f>
        <v>152</v>
      </c>
      <c r="L66" s="19">
        <f>VLOOKUP($B66,'Vlookup Big Data'!$B:$Q,COLUMNS($B$2:L65),0)</f>
        <v>10036081.25</v>
      </c>
      <c r="M66" s="19">
        <f>VLOOKUP($B66,'Vlookup Big Data'!$B:$Q,COLUMNS($B$2:M65),0)</f>
        <v>8300731</v>
      </c>
      <c r="N66" s="19">
        <f>VLOOKUP($B66,'Vlookup Big Data'!$B:$Q,COLUMNS($B$2:N65),0)</f>
        <v>1735350.25</v>
      </c>
      <c r="O66" s="19" t="str">
        <f>VLOOKUP($B66,'Vlookup Big Data'!$B:$Q,COLUMNS($B$2:O65),0)</f>
        <v>Yes</v>
      </c>
      <c r="P66" s="19" t="str">
        <f>VLOOKUP($B66,'Vlookup Big Data'!$B:$Q,COLUMNS($B$2:P65),0)</f>
        <v>Georgia</v>
      </c>
      <c r="Q66" s="19" t="str">
        <f>VLOOKUP($B66,'Vlookup Big Data'!$B:$Q,COLUMNS($B$2:Q65),0)</f>
        <v>Tanzania</v>
      </c>
    </row>
    <row r="67" spans="2:17" x14ac:dyDescent="0.25">
      <c r="B67" s="3" t="s">
        <v>156</v>
      </c>
      <c r="C67" s="19" t="str">
        <f>VLOOKUP($B67,'Vlookup Big Data'!$B:$Q,COLUMNS($B$2:C66),0)</f>
        <v>George Passmore</v>
      </c>
      <c r="D67" s="19" t="str">
        <f>VLOOKUP($B67,'Vlookup Big Data'!$B:$Q,COLUMNS($B$2:D66),0)</f>
        <v>A+</v>
      </c>
      <c r="E67" s="19" t="str">
        <f>VLOOKUP($B67,'Vlookup Big Data'!$B:$Q,COLUMNS($B$2:E66),0)</f>
        <v>Team Member</v>
      </c>
      <c r="F67" s="19">
        <f>VLOOKUP($B67,'Vlookup Big Data'!$B:$Q,COLUMNS($B$2:F66),0)</f>
        <v>8888953</v>
      </c>
      <c r="G67" s="19" t="str">
        <f>VLOOKUP($B67,'Vlookup Big Data'!$B:$Q,COLUMNS($B$2:G66),0)</f>
        <v>West</v>
      </c>
      <c r="H67" s="19">
        <f>VLOOKUP($B67,'Vlookup Big Data'!$B:$Q,COLUMNS($B$2:H66),0)</f>
        <v>385</v>
      </c>
      <c r="I67" s="19">
        <f>VLOOKUP($B67,'Vlookup Big Data'!$B:$Q,COLUMNS($B$2:I66),0)</f>
        <v>45356</v>
      </c>
      <c r="J67" s="19" t="str">
        <f>VLOOKUP($B67,'Vlookup Big Data'!$B:$Q,COLUMNS($B$2:J66),0)</f>
        <v>Tablet</v>
      </c>
      <c r="K67" s="19">
        <f>VLOOKUP($B67,'Vlookup Big Data'!$B:$Q,COLUMNS($B$2:K66),0)</f>
        <v>153</v>
      </c>
      <c r="L67" s="19">
        <f>VLOOKUP($B67,'Vlookup Big Data'!$B:$Q,COLUMNS($B$2:L66),0)</f>
        <v>10278818.75</v>
      </c>
      <c r="M67" s="19">
        <f>VLOOKUP($B67,'Vlookup Big Data'!$B:$Q,COLUMNS($B$2:M66),0)</f>
        <v>8494921</v>
      </c>
      <c r="N67" s="19">
        <f>VLOOKUP($B67,'Vlookup Big Data'!$B:$Q,COLUMNS($B$2:N66),0)</f>
        <v>1783897.75</v>
      </c>
      <c r="O67" s="19" t="str">
        <f>VLOOKUP($B67,'Vlookup Big Data'!$B:$Q,COLUMNS($B$2:O66),0)</f>
        <v>Yes</v>
      </c>
      <c r="P67" s="19" t="str">
        <f>VLOOKUP($B67,'Vlookup Big Data'!$B:$Q,COLUMNS($B$2:P66),0)</f>
        <v>Germany</v>
      </c>
      <c r="Q67" s="19" t="str">
        <f>VLOOKUP($B67,'Vlookup Big Data'!$B:$Q,COLUMNS($B$2:Q66),0)</f>
        <v>Thailand</v>
      </c>
    </row>
    <row r="68" spans="2:17" x14ac:dyDescent="0.25">
      <c r="B68" s="3" t="s">
        <v>157</v>
      </c>
      <c r="C68" s="19" t="str">
        <f>VLOOKUP($B68,'Vlookup Big Data'!$B:$Q,COLUMNS($B$2:C67),0)</f>
        <v>Joshua Reynolds</v>
      </c>
      <c r="D68" s="19" t="str">
        <f>VLOOKUP($B68,'Vlookup Big Data'!$B:$Q,COLUMNS($B$2:D67),0)</f>
        <v>O+</v>
      </c>
      <c r="E68" s="19" t="str">
        <f>VLOOKUP($B68,'Vlookup Big Data'!$B:$Q,COLUMNS($B$2:E67),0)</f>
        <v>Team Member</v>
      </c>
      <c r="F68" s="19">
        <f>VLOOKUP($B68,'Vlookup Big Data'!$B:$Q,COLUMNS($B$2:F67),0)</f>
        <v>8888954</v>
      </c>
      <c r="G68" s="19" t="str">
        <f>VLOOKUP($B68,'Vlookup Big Data'!$B:$Q,COLUMNS($B$2:G67),0)</f>
        <v>East</v>
      </c>
      <c r="H68" s="19">
        <f>VLOOKUP($B68,'Vlookup Big Data'!$B:$Q,COLUMNS($B$2:H67),0)</f>
        <v>386</v>
      </c>
      <c r="I68" s="19">
        <f>VLOOKUP($B68,'Vlookup Big Data'!$B:$Q,COLUMNS($B$2:I67),0)</f>
        <v>45357</v>
      </c>
      <c r="J68" s="19" t="str">
        <f>VLOOKUP($B68,'Vlookup Big Data'!$B:$Q,COLUMNS($B$2:J67),0)</f>
        <v>Earbuds</v>
      </c>
      <c r="K68" s="19">
        <f>VLOOKUP($B68,'Vlookup Big Data'!$B:$Q,COLUMNS($B$2:K67),0)</f>
        <v>154</v>
      </c>
      <c r="L68" s="19">
        <f>VLOOKUP($B68,'Vlookup Big Data'!$B:$Q,COLUMNS($B$2:L67),0)</f>
        <v>10521556.25</v>
      </c>
      <c r="M68" s="19">
        <f>VLOOKUP($B68,'Vlookup Big Data'!$B:$Q,COLUMNS($B$2:M67),0)</f>
        <v>8689111</v>
      </c>
      <c r="N68" s="19">
        <f>VLOOKUP($B68,'Vlookup Big Data'!$B:$Q,COLUMNS($B$2:N67),0)</f>
        <v>1832445.25</v>
      </c>
      <c r="O68" s="19" t="str">
        <f>VLOOKUP($B68,'Vlookup Big Data'!$B:$Q,COLUMNS($B$2:O67),0)</f>
        <v>Yes</v>
      </c>
      <c r="P68" s="19" t="str">
        <f>VLOOKUP($B68,'Vlookup Big Data'!$B:$Q,COLUMNS($B$2:P67),0)</f>
        <v>Ghana</v>
      </c>
      <c r="Q68" s="19" t="str">
        <f>VLOOKUP($B68,'Vlookup Big Data'!$B:$Q,COLUMNS($B$2:Q67),0)</f>
        <v>Timor-Leste</v>
      </c>
    </row>
    <row r="69" spans="2:17" x14ac:dyDescent="0.25">
      <c r="B69" s="3" t="s">
        <v>158</v>
      </c>
      <c r="C69" s="19" t="str">
        <f>VLOOKUP($B69,'Vlookup Big Data'!$B:$Q,COLUMNS($B$2:C68),0)</f>
        <v>Bridget Riley</v>
      </c>
      <c r="D69" s="19" t="str">
        <f>VLOOKUP($B69,'Vlookup Big Data'!$B:$Q,COLUMNS($B$2:D68),0)</f>
        <v>B+</v>
      </c>
      <c r="E69" s="19" t="str">
        <f>VLOOKUP($B69,'Vlookup Big Data'!$B:$Q,COLUMNS($B$2:E68),0)</f>
        <v>Team Member</v>
      </c>
      <c r="F69" s="19">
        <f>VLOOKUP($B69,'Vlookup Big Data'!$B:$Q,COLUMNS($B$2:F68),0)</f>
        <v>8888955</v>
      </c>
      <c r="G69" s="19" t="str">
        <f>VLOOKUP($B69,'Vlookup Big Data'!$B:$Q,COLUMNS($B$2:G68),0)</f>
        <v>West</v>
      </c>
      <c r="H69" s="19">
        <f>VLOOKUP($B69,'Vlookup Big Data'!$B:$Q,COLUMNS($B$2:H68),0)</f>
        <v>387</v>
      </c>
      <c r="I69" s="19">
        <f>VLOOKUP($B69,'Vlookup Big Data'!$B:$Q,COLUMNS($B$2:I68),0)</f>
        <v>45358</v>
      </c>
      <c r="J69" s="19" t="str">
        <f>VLOOKUP($B69,'Vlookup Big Data'!$B:$Q,COLUMNS($B$2:J68),0)</f>
        <v>TV</v>
      </c>
      <c r="K69" s="19">
        <f>VLOOKUP($B69,'Vlookup Big Data'!$B:$Q,COLUMNS($B$2:K68),0)</f>
        <v>155</v>
      </c>
      <c r="L69" s="19">
        <f>VLOOKUP($B69,'Vlookup Big Data'!$B:$Q,COLUMNS($B$2:L68),0)</f>
        <v>10764293.75</v>
      </c>
      <c r="M69" s="19">
        <f>VLOOKUP($B69,'Vlookup Big Data'!$B:$Q,COLUMNS($B$2:M68),0)</f>
        <v>8883301</v>
      </c>
      <c r="N69" s="19">
        <f>VLOOKUP($B69,'Vlookup Big Data'!$B:$Q,COLUMNS($B$2:N68),0)</f>
        <v>1880992.75</v>
      </c>
      <c r="O69" s="19" t="str">
        <f>VLOOKUP($B69,'Vlookup Big Data'!$B:$Q,COLUMNS($B$2:O68),0)</f>
        <v>Yes</v>
      </c>
      <c r="P69" s="19" t="str">
        <f>VLOOKUP($B69,'Vlookup Big Data'!$B:$Q,COLUMNS($B$2:P68),0)</f>
        <v>Greece</v>
      </c>
      <c r="Q69" s="19" t="str">
        <f>VLOOKUP($B69,'Vlookup Big Data'!$B:$Q,COLUMNS($B$2:Q68),0)</f>
        <v>Togo</v>
      </c>
    </row>
    <row r="70" spans="2:17" x14ac:dyDescent="0.25">
      <c r="B70" s="3" t="s">
        <v>159</v>
      </c>
      <c r="C70" s="19" t="str">
        <f>VLOOKUP($B70,'Vlookup Big Data'!$B:$Q,COLUMNS($B$2:C69),0)</f>
        <v>Dante Gabriel</v>
      </c>
      <c r="D70" s="19" t="str">
        <f>VLOOKUP($B70,'Vlookup Big Data'!$B:$Q,COLUMNS($B$2:D69),0)</f>
        <v>B-</v>
      </c>
      <c r="E70" s="19" t="str">
        <f>VLOOKUP($B70,'Vlookup Big Data'!$B:$Q,COLUMNS($B$2:E69),0)</f>
        <v>Team Member</v>
      </c>
      <c r="F70" s="19">
        <f>VLOOKUP($B70,'Vlookup Big Data'!$B:$Q,COLUMNS($B$2:F69),0)</f>
        <v>8888956</v>
      </c>
      <c r="G70" s="19" t="str">
        <f>VLOOKUP($B70,'Vlookup Big Data'!$B:$Q,COLUMNS($B$2:G69),0)</f>
        <v>North</v>
      </c>
      <c r="H70" s="19">
        <f>VLOOKUP($B70,'Vlookup Big Data'!$B:$Q,COLUMNS($B$2:H69),0)</f>
        <v>388</v>
      </c>
      <c r="I70" s="19">
        <f>VLOOKUP($B70,'Vlookup Big Data'!$B:$Q,COLUMNS($B$2:I69),0)</f>
        <v>45359</v>
      </c>
      <c r="J70" s="19" t="str">
        <f>VLOOKUP($B70,'Vlookup Big Data'!$B:$Q,COLUMNS($B$2:J69),0)</f>
        <v>Earphone</v>
      </c>
      <c r="K70" s="19">
        <f>VLOOKUP($B70,'Vlookup Big Data'!$B:$Q,COLUMNS($B$2:K69),0)</f>
        <v>156</v>
      </c>
      <c r="L70" s="19">
        <f>VLOOKUP($B70,'Vlookup Big Data'!$B:$Q,COLUMNS($B$2:L69),0)</f>
        <v>11007031.25</v>
      </c>
      <c r="M70" s="19">
        <f>VLOOKUP($B70,'Vlookup Big Data'!$B:$Q,COLUMNS($B$2:M69),0)</f>
        <v>9077491</v>
      </c>
      <c r="N70" s="19">
        <f>VLOOKUP($B70,'Vlookup Big Data'!$B:$Q,COLUMNS($B$2:N69),0)</f>
        <v>1929540.25</v>
      </c>
      <c r="O70" s="19" t="str">
        <f>VLOOKUP($B70,'Vlookup Big Data'!$B:$Q,COLUMNS($B$2:O69),0)</f>
        <v>Yes</v>
      </c>
      <c r="P70" s="19" t="str">
        <f>VLOOKUP($B70,'Vlookup Big Data'!$B:$Q,COLUMNS($B$2:P69),0)</f>
        <v>Grenada</v>
      </c>
      <c r="Q70" s="19" t="str">
        <f>VLOOKUP($B70,'Vlookup Big Data'!$B:$Q,COLUMNS($B$2:Q69),0)</f>
        <v>Tonga</v>
      </c>
    </row>
    <row r="71" spans="2:17" x14ac:dyDescent="0.25">
      <c r="B71" s="3" t="s">
        <v>160</v>
      </c>
      <c r="C71" s="19" t="str">
        <f>VLOOKUP($B71,'Vlookup Big Data'!$B:$Q,COLUMNS($B$2:C70),0)</f>
        <v>Stanley Spencer</v>
      </c>
      <c r="D71" s="19" t="str">
        <f>VLOOKUP($B71,'Vlookup Big Data'!$B:$Q,COLUMNS($B$2:D70),0)</f>
        <v>B+</v>
      </c>
      <c r="E71" s="19" t="str">
        <f>VLOOKUP($B71,'Vlookup Big Data'!$B:$Q,COLUMNS($B$2:E70),0)</f>
        <v>Team Member</v>
      </c>
      <c r="F71" s="19">
        <f>VLOOKUP($B71,'Vlookup Big Data'!$B:$Q,COLUMNS($B$2:F70),0)</f>
        <v>8888957</v>
      </c>
      <c r="G71" s="19" t="str">
        <f>VLOOKUP($B71,'Vlookup Big Data'!$B:$Q,COLUMNS($B$2:G70),0)</f>
        <v>South</v>
      </c>
      <c r="H71" s="19">
        <f>VLOOKUP($B71,'Vlookup Big Data'!$B:$Q,COLUMNS($B$2:H70),0)</f>
        <v>389</v>
      </c>
      <c r="I71" s="19">
        <f>VLOOKUP($B71,'Vlookup Big Data'!$B:$Q,COLUMNS($B$2:I70),0)</f>
        <v>45360</v>
      </c>
      <c r="J71" s="19" t="str">
        <f>VLOOKUP($B71,'Vlookup Big Data'!$B:$Q,COLUMNS($B$2:J70),0)</f>
        <v>Mobile</v>
      </c>
      <c r="K71" s="19">
        <f>VLOOKUP($B71,'Vlookup Big Data'!$B:$Q,COLUMNS($B$2:K70),0)</f>
        <v>157</v>
      </c>
      <c r="L71" s="19">
        <f>VLOOKUP($B71,'Vlookup Big Data'!$B:$Q,COLUMNS($B$2:L70),0)</f>
        <v>11249768.75</v>
      </c>
      <c r="M71" s="19">
        <f>VLOOKUP($B71,'Vlookup Big Data'!$B:$Q,COLUMNS($B$2:M70),0)</f>
        <v>9271681</v>
      </c>
      <c r="N71" s="19">
        <f>VLOOKUP($B71,'Vlookup Big Data'!$B:$Q,COLUMNS($B$2:N70),0)</f>
        <v>1978087.75</v>
      </c>
      <c r="O71" s="19" t="str">
        <f>VLOOKUP($B71,'Vlookup Big Data'!$B:$Q,COLUMNS($B$2:O70),0)</f>
        <v>Yes</v>
      </c>
      <c r="P71" s="19" t="str">
        <f>VLOOKUP($B71,'Vlookup Big Data'!$B:$Q,COLUMNS($B$2:P70),0)</f>
        <v>Guatemala</v>
      </c>
      <c r="Q71" s="19" t="str">
        <f>VLOOKUP($B71,'Vlookup Big Data'!$B:$Q,COLUMNS($B$2:Q70),0)</f>
        <v>Trinidad and Tobago</v>
      </c>
    </row>
    <row r="72" spans="2:17" x14ac:dyDescent="0.25">
      <c r="B72" s="3" t="s">
        <v>161</v>
      </c>
      <c r="C72" s="19" t="str">
        <f>VLOOKUP($B72,'Vlookup Big Data'!$B:$Q,COLUMNS($B$2:C71),0)</f>
        <v>George Stubbs</v>
      </c>
      <c r="D72" s="19" t="str">
        <f>VLOOKUP($B72,'Vlookup Big Data'!$B:$Q,COLUMNS($B$2:D71),0)</f>
        <v>O-</v>
      </c>
      <c r="E72" s="19" t="str">
        <f>VLOOKUP($B72,'Vlookup Big Data'!$B:$Q,COLUMNS($B$2:E71),0)</f>
        <v>Team Member</v>
      </c>
      <c r="F72" s="19">
        <f>VLOOKUP($B72,'Vlookup Big Data'!$B:$Q,COLUMNS($B$2:F71),0)</f>
        <v>8888958</v>
      </c>
      <c r="G72" s="19" t="str">
        <f>VLOOKUP($B72,'Vlookup Big Data'!$B:$Q,COLUMNS($B$2:G71),0)</f>
        <v>East</v>
      </c>
      <c r="H72" s="19">
        <f>VLOOKUP($B72,'Vlookup Big Data'!$B:$Q,COLUMNS($B$2:H71),0)</f>
        <v>390</v>
      </c>
      <c r="I72" s="19">
        <f>VLOOKUP($B72,'Vlookup Big Data'!$B:$Q,COLUMNS($B$2:I71),0)</f>
        <v>45361</v>
      </c>
      <c r="J72" s="19" t="str">
        <f>VLOOKUP($B72,'Vlookup Big Data'!$B:$Q,COLUMNS($B$2:J71),0)</f>
        <v>Tablet</v>
      </c>
      <c r="K72" s="19">
        <f>VLOOKUP($B72,'Vlookup Big Data'!$B:$Q,COLUMNS($B$2:K71),0)</f>
        <v>158</v>
      </c>
      <c r="L72" s="19">
        <f>VLOOKUP($B72,'Vlookup Big Data'!$B:$Q,COLUMNS($B$2:L71),0)</f>
        <v>11492506.25</v>
      </c>
      <c r="M72" s="19">
        <f>VLOOKUP($B72,'Vlookup Big Data'!$B:$Q,COLUMNS($B$2:M71),0)</f>
        <v>9465871</v>
      </c>
      <c r="N72" s="19">
        <f>VLOOKUP($B72,'Vlookup Big Data'!$B:$Q,COLUMNS($B$2:N71),0)</f>
        <v>2026635.25</v>
      </c>
      <c r="O72" s="19" t="str">
        <f>VLOOKUP($B72,'Vlookup Big Data'!$B:$Q,COLUMNS($B$2:O71),0)</f>
        <v>Yes</v>
      </c>
      <c r="P72" s="19" t="str">
        <f>VLOOKUP($B72,'Vlookup Big Data'!$B:$Q,COLUMNS($B$2:P71),0)</f>
        <v>Guinea</v>
      </c>
      <c r="Q72" s="19" t="str">
        <f>VLOOKUP($B72,'Vlookup Big Data'!$B:$Q,COLUMNS($B$2:Q71),0)</f>
        <v>Tunisia</v>
      </c>
    </row>
    <row r="73" spans="2:17" x14ac:dyDescent="0.25">
      <c r="B73" s="3" t="s">
        <v>162</v>
      </c>
      <c r="C73" s="19" t="str">
        <f>VLOOKUP($B73,'Vlookup Big Data'!$B:$Q,COLUMNS($B$2:C72),0)</f>
        <v xml:space="preserve">Joseph Mallord </v>
      </c>
      <c r="D73" s="19" t="str">
        <f>VLOOKUP($B73,'Vlookup Big Data'!$B:$Q,COLUMNS($B$2:D72),0)</f>
        <v>O+</v>
      </c>
      <c r="E73" s="19" t="str">
        <f>VLOOKUP($B73,'Vlookup Big Data'!$B:$Q,COLUMNS($B$2:E72),0)</f>
        <v>Team Member</v>
      </c>
      <c r="F73" s="19">
        <f>VLOOKUP($B73,'Vlookup Big Data'!$B:$Q,COLUMNS($B$2:F72),0)</f>
        <v>8888959</v>
      </c>
      <c r="G73" s="19" t="str">
        <f>VLOOKUP($B73,'Vlookup Big Data'!$B:$Q,COLUMNS($B$2:G72),0)</f>
        <v>West</v>
      </c>
      <c r="H73" s="19">
        <f>VLOOKUP($B73,'Vlookup Big Data'!$B:$Q,COLUMNS($B$2:H72),0)</f>
        <v>391</v>
      </c>
      <c r="I73" s="19">
        <f>VLOOKUP($B73,'Vlookup Big Data'!$B:$Q,COLUMNS($B$2:I72),0)</f>
        <v>45362</v>
      </c>
      <c r="J73" s="19" t="str">
        <f>VLOOKUP($B73,'Vlookup Big Data'!$B:$Q,COLUMNS($B$2:J72),0)</f>
        <v>Mobile</v>
      </c>
      <c r="K73" s="19">
        <f>VLOOKUP($B73,'Vlookup Big Data'!$B:$Q,COLUMNS($B$2:K72),0)</f>
        <v>159</v>
      </c>
      <c r="L73" s="19">
        <f>VLOOKUP($B73,'Vlookup Big Data'!$B:$Q,COLUMNS($B$2:L72),0)</f>
        <v>11735243.75</v>
      </c>
      <c r="M73" s="19">
        <f>VLOOKUP($B73,'Vlookup Big Data'!$B:$Q,COLUMNS($B$2:M72),0)</f>
        <v>9660061</v>
      </c>
      <c r="N73" s="19">
        <f>VLOOKUP($B73,'Vlookup Big Data'!$B:$Q,COLUMNS($B$2:N72),0)</f>
        <v>2075182.75</v>
      </c>
      <c r="O73" s="19" t="str">
        <f>VLOOKUP($B73,'Vlookup Big Data'!$B:$Q,COLUMNS($B$2:O72),0)</f>
        <v>Yes</v>
      </c>
      <c r="P73" s="19" t="str">
        <f>VLOOKUP($B73,'Vlookup Big Data'!$B:$Q,COLUMNS($B$2:P72),0)</f>
        <v>Guinea-Bissau</v>
      </c>
      <c r="Q73" s="19" t="str">
        <f>VLOOKUP($B73,'Vlookup Big Data'!$B:$Q,COLUMNS($B$2:Q72),0)</f>
        <v>Turkey</v>
      </c>
    </row>
    <row r="74" spans="2:17" x14ac:dyDescent="0.25">
      <c r="B74" s="3" t="s">
        <v>163</v>
      </c>
      <c r="C74" s="19" t="str">
        <f>VLOOKUP($B74,'Vlookup Big Data'!$B:$Q,COLUMNS($B$2:C73),0)</f>
        <v>Flora Twort</v>
      </c>
      <c r="D74" s="19" t="str">
        <f>VLOOKUP($B74,'Vlookup Big Data'!$B:$Q,COLUMNS($B$2:D73),0)</f>
        <v>AB-</v>
      </c>
      <c r="E74" s="19" t="str">
        <f>VLOOKUP($B74,'Vlookup Big Data'!$B:$Q,COLUMNS($B$2:E73),0)</f>
        <v>Team Member</v>
      </c>
      <c r="F74" s="19">
        <f>VLOOKUP($B74,'Vlookup Big Data'!$B:$Q,COLUMNS($B$2:F73),0)</f>
        <v>8888960</v>
      </c>
      <c r="G74" s="19" t="str">
        <f>VLOOKUP($B74,'Vlookup Big Data'!$B:$Q,COLUMNS($B$2:G73),0)</f>
        <v>North</v>
      </c>
      <c r="H74" s="19">
        <f>VLOOKUP($B74,'Vlookup Big Data'!$B:$Q,COLUMNS($B$2:H73),0)</f>
        <v>392</v>
      </c>
      <c r="I74" s="19">
        <f>VLOOKUP($B74,'Vlookup Big Data'!$B:$Q,COLUMNS($B$2:I73),0)</f>
        <v>45363</v>
      </c>
      <c r="J74" s="19" t="str">
        <f>VLOOKUP($B74,'Vlookup Big Data'!$B:$Q,COLUMNS($B$2:J73),0)</f>
        <v>Watch</v>
      </c>
      <c r="K74" s="19">
        <f>VLOOKUP($B74,'Vlookup Big Data'!$B:$Q,COLUMNS($B$2:K73),0)</f>
        <v>160</v>
      </c>
      <c r="L74" s="19">
        <f>VLOOKUP($B74,'Vlookup Big Data'!$B:$Q,COLUMNS($B$2:L73),0)</f>
        <v>11977981.25</v>
      </c>
      <c r="M74" s="19">
        <f>VLOOKUP($B74,'Vlookup Big Data'!$B:$Q,COLUMNS($B$2:M73),0)</f>
        <v>9854251</v>
      </c>
      <c r="N74" s="19">
        <f>VLOOKUP($B74,'Vlookup Big Data'!$B:$Q,COLUMNS($B$2:N73),0)</f>
        <v>2123730.25</v>
      </c>
      <c r="O74" s="19" t="str">
        <f>VLOOKUP($B74,'Vlookup Big Data'!$B:$Q,COLUMNS($B$2:O73),0)</f>
        <v>Yes</v>
      </c>
      <c r="P74" s="19" t="str">
        <f>VLOOKUP($B74,'Vlookup Big Data'!$B:$Q,COLUMNS($B$2:P73),0)</f>
        <v>Guyana</v>
      </c>
      <c r="Q74" s="19" t="str">
        <f>VLOOKUP($B74,'Vlookup Big Data'!$B:$Q,COLUMNS($B$2:Q73),0)</f>
        <v>Turkmenistan</v>
      </c>
    </row>
    <row r="75" spans="2:17" x14ac:dyDescent="0.25">
      <c r="B75" s="3" t="s">
        <v>164</v>
      </c>
      <c r="C75" s="19" t="str">
        <f>VLOOKUP($B75,'Vlookup Big Data'!$B:$Q,COLUMNS($B$2:C74),0)</f>
        <v>Mark Wallinger</v>
      </c>
      <c r="D75" s="19" t="str">
        <f>VLOOKUP($B75,'Vlookup Big Data'!$B:$Q,COLUMNS($B$2:D74),0)</f>
        <v>A+</v>
      </c>
      <c r="E75" s="19" t="str">
        <f>VLOOKUP($B75,'Vlookup Big Data'!$B:$Q,COLUMNS($B$2:E74),0)</f>
        <v>Team Member</v>
      </c>
      <c r="F75" s="19">
        <f>VLOOKUP($B75,'Vlookup Big Data'!$B:$Q,COLUMNS($B$2:F74),0)</f>
        <v>8888961</v>
      </c>
      <c r="G75" s="19" t="str">
        <f>VLOOKUP($B75,'Vlookup Big Data'!$B:$Q,COLUMNS($B$2:G74),0)</f>
        <v>West</v>
      </c>
      <c r="H75" s="19">
        <f>VLOOKUP($B75,'Vlookup Big Data'!$B:$Q,COLUMNS($B$2:H74),0)</f>
        <v>393</v>
      </c>
      <c r="I75" s="19">
        <f>VLOOKUP($B75,'Vlookup Big Data'!$B:$Q,COLUMNS($B$2:I74),0)</f>
        <v>45364</v>
      </c>
      <c r="J75" s="19" t="str">
        <f>VLOOKUP($B75,'Vlookup Big Data'!$B:$Q,COLUMNS($B$2:J74),0)</f>
        <v>Tablet</v>
      </c>
      <c r="K75" s="19">
        <f>VLOOKUP($B75,'Vlookup Big Data'!$B:$Q,COLUMNS($B$2:K74),0)</f>
        <v>161</v>
      </c>
      <c r="L75" s="19">
        <f>VLOOKUP($B75,'Vlookup Big Data'!$B:$Q,COLUMNS($B$2:L74),0)</f>
        <v>12220718.75</v>
      </c>
      <c r="M75" s="19">
        <f>VLOOKUP($B75,'Vlookup Big Data'!$B:$Q,COLUMNS($B$2:M74),0)</f>
        <v>10048441</v>
      </c>
      <c r="N75" s="19">
        <f>VLOOKUP($B75,'Vlookup Big Data'!$B:$Q,COLUMNS($B$2:N74),0)</f>
        <v>2172277.75</v>
      </c>
      <c r="O75" s="19" t="str">
        <f>VLOOKUP($B75,'Vlookup Big Data'!$B:$Q,COLUMNS($B$2:O74),0)</f>
        <v>Yes</v>
      </c>
      <c r="P75" s="19" t="str">
        <f>VLOOKUP($B75,'Vlookup Big Data'!$B:$Q,COLUMNS($B$2:P74),0)</f>
        <v>Haiti</v>
      </c>
      <c r="Q75" s="19" t="str">
        <f>VLOOKUP($B75,'Vlookup Big Data'!$B:$Q,COLUMNS($B$2:Q74),0)</f>
        <v>Tuvalu</v>
      </c>
    </row>
    <row r="76" spans="2:17" x14ac:dyDescent="0.25">
      <c r="B76" s="3" t="s">
        <v>165</v>
      </c>
      <c r="C76" s="19" t="str">
        <f>VLOOKUP($B76,'Vlookup Big Data'!$B:$Q,COLUMNS($B$2:C75),0)</f>
        <v>Rachel Whiteread</v>
      </c>
      <c r="D76" s="19" t="str">
        <f>VLOOKUP($B76,'Vlookup Big Data'!$B:$Q,COLUMNS($B$2:D75),0)</f>
        <v>O+</v>
      </c>
      <c r="E76" s="19" t="str">
        <f>VLOOKUP($B76,'Vlookup Big Data'!$B:$Q,COLUMNS($B$2:E75),0)</f>
        <v>Team Member</v>
      </c>
      <c r="F76" s="19">
        <f>VLOOKUP($B76,'Vlookup Big Data'!$B:$Q,COLUMNS($B$2:F75),0)</f>
        <v>8888962</v>
      </c>
      <c r="G76" s="19" t="str">
        <f>VLOOKUP($B76,'Vlookup Big Data'!$B:$Q,COLUMNS($B$2:G75),0)</f>
        <v>North</v>
      </c>
      <c r="H76" s="19">
        <f>VLOOKUP($B76,'Vlookup Big Data'!$B:$Q,COLUMNS($B$2:H75),0)</f>
        <v>394</v>
      </c>
      <c r="I76" s="19">
        <f>VLOOKUP($B76,'Vlookup Big Data'!$B:$Q,COLUMNS($B$2:I75),0)</f>
        <v>45365</v>
      </c>
      <c r="J76" s="19" t="str">
        <f>VLOOKUP($B76,'Vlookup Big Data'!$B:$Q,COLUMNS($B$2:J75),0)</f>
        <v>TV</v>
      </c>
      <c r="K76" s="19">
        <f>VLOOKUP($B76,'Vlookup Big Data'!$B:$Q,COLUMNS($B$2:K75),0)</f>
        <v>162</v>
      </c>
      <c r="L76" s="19">
        <f>VLOOKUP($B76,'Vlookup Big Data'!$B:$Q,COLUMNS($B$2:L75),0)</f>
        <v>12463456.25</v>
      </c>
      <c r="M76" s="19">
        <f>VLOOKUP($B76,'Vlookup Big Data'!$B:$Q,COLUMNS($B$2:M75),0)</f>
        <v>10242631</v>
      </c>
      <c r="N76" s="19">
        <f>VLOOKUP($B76,'Vlookup Big Data'!$B:$Q,COLUMNS($B$2:N75),0)</f>
        <v>2220825.25</v>
      </c>
      <c r="O76" s="19" t="str">
        <f>VLOOKUP($B76,'Vlookup Big Data'!$B:$Q,COLUMNS($B$2:O75),0)</f>
        <v>Yes</v>
      </c>
      <c r="P76" s="19" t="str">
        <f>VLOOKUP($B76,'Vlookup Big Data'!$B:$Q,COLUMNS($B$2:P75),0)</f>
        <v>Holy See</v>
      </c>
      <c r="Q76" s="19" t="str">
        <f>VLOOKUP($B76,'Vlookup Big Data'!$B:$Q,COLUMNS($B$2:Q75),0)</f>
        <v>Uganda</v>
      </c>
    </row>
    <row r="77" spans="2:17" x14ac:dyDescent="0.25">
      <c r="B77" s="3" t="s">
        <v>166</v>
      </c>
      <c r="C77" s="19" t="str">
        <f>VLOOKUP($B77,'Vlookup Big Data'!$B:$Q,COLUMNS($B$2:C76),0)</f>
        <v xml:space="preserve">Joseph Wright </v>
      </c>
      <c r="D77" s="19" t="str">
        <f>VLOOKUP($B77,'Vlookup Big Data'!$B:$Q,COLUMNS($B$2:D76),0)</f>
        <v>B+</v>
      </c>
      <c r="E77" s="19" t="str">
        <f>VLOOKUP($B77,'Vlookup Big Data'!$B:$Q,COLUMNS($B$2:E76),0)</f>
        <v>Team Member</v>
      </c>
      <c r="F77" s="19">
        <f>VLOOKUP($B77,'Vlookup Big Data'!$B:$Q,COLUMNS($B$2:F76),0)</f>
        <v>8888963</v>
      </c>
      <c r="G77" s="19" t="str">
        <f>VLOOKUP($B77,'Vlookup Big Data'!$B:$Q,COLUMNS($B$2:G76),0)</f>
        <v>South</v>
      </c>
      <c r="H77" s="19">
        <f>VLOOKUP($B77,'Vlookup Big Data'!$B:$Q,COLUMNS($B$2:H76),0)</f>
        <v>395</v>
      </c>
      <c r="I77" s="19">
        <f>VLOOKUP($B77,'Vlookup Big Data'!$B:$Q,COLUMNS($B$2:I76),0)</f>
        <v>45366</v>
      </c>
      <c r="J77" s="19" t="str">
        <f>VLOOKUP($B77,'Vlookup Big Data'!$B:$Q,COLUMNS($B$2:J76),0)</f>
        <v>Tablet</v>
      </c>
      <c r="K77" s="19">
        <f>VLOOKUP($B77,'Vlookup Big Data'!$B:$Q,COLUMNS($B$2:K76),0)</f>
        <v>163</v>
      </c>
      <c r="L77" s="19">
        <f>VLOOKUP($B77,'Vlookup Big Data'!$B:$Q,COLUMNS($B$2:L76),0)</f>
        <v>12706193.75</v>
      </c>
      <c r="M77" s="19">
        <f>VLOOKUP($B77,'Vlookup Big Data'!$B:$Q,COLUMNS($B$2:M76),0)</f>
        <v>10436821</v>
      </c>
      <c r="N77" s="19">
        <f>VLOOKUP($B77,'Vlookup Big Data'!$B:$Q,COLUMNS($B$2:N76),0)</f>
        <v>2269372.75</v>
      </c>
      <c r="O77" s="19" t="str">
        <f>VLOOKUP($B77,'Vlookup Big Data'!$B:$Q,COLUMNS($B$2:O76),0)</f>
        <v>Yes</v>
      </c>
      <c r="P77" s="19" t="str">
        <f>VLOOKUP($B77,'Vlookup Big Data'!$B:$Q,COLUMNS($B$2:P76),0)</f>
        <v>Honduras</v>
      </c>
      <c r="Q77" s="19" t="str">
        <f>VLOOKUP($B77,'Vlookup Big Data'!$B:$Q,COLUMNS($B$2:Q76),0)</f>
        <v>Ukraine</v>
      </c>
    </row>
    <row r="78" spans="2:17" x14ac:dyDescent="0.25">
      <c r="B78" s="3" t="s">
        <v>168</v>
      </c>
      <c r="C78" s="19" t="str">
        <f>VLOOKUP($B78,'Vlookup Big Data'!$B:$Q,COLUMNS($B$2:C77),0)</f>
        <v>Lisa Allen</v>
      </c>
      <c r="D78" s="19" t="str">
        <f>VLOOKUP($B78,'Vlookup Big Data'!$B:$Q,COLUMNS($B$2:D77),0)</f>
        <v>B-</v>
      </c>
      <c r="E78" s="19" t="str">
        <f>VLOOKUP($B78,'Vlookup Big Data'!$B:$Q,COLUMNS($B$2:E77),0)</f>
        <v>Team Member</v>
      </c>
      <c r="F78" s="19">
        <f>VLOOKUP($B78,'Vlookup Big Data'!$B:$Q,COLUMNS($B$2:F77),0)</f>
        <v>8888964</v>
      </c>
      <c r="G78" s="19" t="str">
        <f>VLOOKUP($B78,'Vlookup Big Data'!$B:$Q,COLUMNS($B$2:G77),0)</f>
        <v>East</v>
      </c>
      <c r="H78" s="19">
        <f>VLOOKUP($B78,'Vlookup Big Data'!$B:$Q,COLUMNS($B$2:H77),0)</f>
        <v>396</v>
      </c>
      <c r="I78" s="19">
        <f>VLOOKUP($B78,'Vlookup Big Data'!$B:$Q,COLUMNS($B$2:I77),0)</f>
        <v>45367</v>
      </c>
      <c r="J78" s="19" t="str">
        <f>VLOOKUP($B78,'Vlookup Big Data'!$B:$Q,COLUMNS($B$2:J77),0)</f>
        <v>Earbuds</v>
      </c>
      <c r="K78" s="19">
        <f>VLOOKUP($B78,'Vlookup Big Data'!$B:$Q,COLUMNS($B$2:K77),0)</f>
        <v>164</v>
      </c>
      <c r="L78" s="19">
        <f>VLOOKUP($B78,'Vlookup Big Data'!$B:$Q,COLUMNS($B$2:L77),0)</f>
        <v>12948931.25</v>
      </c>
      <c r="M78" s="19">
        <f>VLOOKUP($B78,'Vlookup Big Data'!$B:$Q,COLUMNS($B$2:M77),0)</f>
        <v>10631011</v>
      </c>
      <c r="N78" s="19">
        <f>VLOOKUP($B78,'Vlookup Big Data'!$B:$Q,COLUMNS($B$2:N77),0)</f>
        <v>2317920.25</v>
      </c>
      <c r="O78" s="19" t="str">
        <f>VLOOKUP($B78,'Vlookup Big Data'!$B:$Q,COLUMNS($B$2:O77),0)</f>
        <v>Yes</v>
      </c>
      <c r="P78" s="19" t="str">
        <f>VLOOKUP($B78,'Vlookup Big Data'!$B:$Q,COLUMNS($B$2:P77),0)</f>
        <v>Hungary</v>
      </c>
      <c r="Q78" s="19" t="str">
        <f>VLOOKUP($B78,'Vlookup Big Data'!$B:$Q,COLUMNS($B$2:Q77),0)</f>
        <v>United Arab Emirates</v>
      </c>
    </row>
    <row r="79" spans="2:17" x14ac:dyDescent="0.25">
      <c r="B79" s="3" t="s">
        <v>169</v>
      </c>
      <c r="C79" s="19" t="str">
        <f>VLOOKUP($B79,'Vlookup Big Data'!$B:$Q,COLUMNS($B$2:C78),0)</f>
        <v>Frances</v>
      </c>
      <c r="D79" s="19" t="str">
        <f>VLOOKUP($B79,'Vlookup Big Data'!$B:$Q,COLUMNS($B$2:D78),0)</f>
        <v>B+</v>
      </c>
      <c r="E79" s="19" t="str">
        <f>VLOOKUP($B79,'Vlookup Big Data'!$B:$Q,COLUMNS($B$2:E78),0)</f>
        <v>Team Member</v>
      </c>
      <c r="F79" s="19">
        <f>VLOOKUP($B79,'Vlookup Big Data'!$B:$Q,COLUMNS($B$2:F78),0)</f>
        <v>8888965</v>
      </c>
      <c r="G79" s="19" t="str">
        <f>VLOOKUP($B79,'Vlookup Big Data'!$B:$Q,COLUMNS($B$2:G78),0)</f>
        <v>West</v>
      </c>
      <c r="H79" s="19">
        <f>VLOOKUP($B79,'Vlookup Big Data'!$B:$Q,COLUMNS($B$2:H78),0)</f>
        <v>397</v>
      </c>
      <c r="I79" s="19">
        <f>VLOOKUP($B79,'Vlookup Big Data'!$B:$Q,COLUMNS($B$2:I78),0)</f>
        <v>45368</v>
      </c>
      <c r="J79" s="19" t="str">
        <f>VLOOKUP($B79,'Vlookup Big Data'!$B:$Q,COLUMNS($B$2:J78),0)</f>
        <v>TV</v>
      </c>
      <c r="K79" s="19">
        <f>VLOOKUP($B79,'Vlookup Big Data'!$B:$Q,COLUMNS($B$2:K78),0)</f>
        <v>165</v>
      </c>
      <c r="L79" s="19">
        <f>VLOOKUP($B79,'Vlookup Big Data'!$B:$Q,COLUMNS($B$2:L78),0)</f>
        <v>13191668.75</v>
      </c>
      <c r="M79" s="19">
        <f>VLOOKUP($B79,'Vlookup Big Data'!$B:$Q,COLUMNS($B$2:M78),0)</f>
        <v>10825201</v>
      </c>
      <c r="N79" s="19">
        <f>VLOOKUP($B79,'Vlookup Big Data'!$B:$Q,COLUMNS($B$2:N78),0)</f>
        <v>2366467.75</v>
      </c>
      <c r="O79" s="19" t="str">
        <f>VLOOKUP($B79,'Vlookup Big Data'!$B:$Q,COLUMNS($B$2:O78),0)</f>
        <v>Yes</v>
      </c>
      <c r="P79" s="19" t="str">
        <f>VLOOKUP($B79,'Vlookup Big Data'!$B:$Q,COLUMNS($B$2:P78),0)</f>
        <v>Iceland</v>
      </c>
      <c r="Q79" s="19" t="str">
        <f>VLOOKUP($B79,'Vlookup Big Data'!$B:$Q,COLUMNS($B$2:Q78),0)</f>
        <v>United Kingdom</v>
      </c>
    </row>
    <row r="80" spans="2:17" x14ac:dyDescent="0.25">
      <c r="B80" s="3" t="s">
        <v>170</v>
      </c>
      <c r="C80" s="19" t="str">
        <f>VLOOKUP($B80,'Vlookup Big Data'!$B:$Q,COLUMNS($B$2:C79),0)</f>
        <v>April Bloomfield</v>
      </c>
      <c r="D80" s="19" t="str">
        <f>VLOOKUP($B80,'Vlookup Big Data'!$B:$Q,COLUMNS($B$2:D79),0)</f>
        <v>O-</v>
      </c>
      <c r="E80" s="19" t="str">
        <f>VLOOKUP($B80,'Vlookup Big Data'!$B:$Q,COLUMNS($B$2:E79),0)</f>
        <v>Team Member</v>
      </c>
      <c r="F80" s="19">
        <f>VLOOKUP($B80,'Vlookup Big Data'!$B:$Q,COLUMNS($B$2:F79),0)</f>
        <v>8888966</v>
      </c>
      <c r="G80" s="19" t="str">
        <f>VLOOKUP($B80,'Vlookup Big Data'!$B:$Q,COLUMNS($B$2:G79),0)</f>
        <v>East</v>
      </c>
      <c r="H80" s="19">
        <f>VLOOKUP($B80,'Vlookup Big Data'!$B:$Q,COLUMNS($B$2:H79),0)</f>
        <v>398</v>
      </c>
      <c r="I80" s="19">
        <f>VLOOKUP($B80,'Vlookup Big Data'!$B:$Q,COLUMNS($B$2:I79),0)</f>
        <v>45369</v>
      </c>
      <c r="J80" s="19" t="str">
        <f>VLOOKUP($B80,'Vlookup Big Data'!$B:$Q,COLUMNS($B$2:J79),0)</f>
        <v>Earphone</v>
      </c>
      <c r="K80" s="19">
        <f>VLOOKUP($B80,'Vlookup Big Data'!$B:$Q,COLUMNS($B$2:K79),0)</f>
        <v>166</v>
      </c>
      <c r="L80" s="19">
        <f>VLOOKUP($B80,'Vlookup Big Data'!$B:$Q,COLUMNS($B$2:L79),0)</f>
        <v>13434406.25</v>
      </c>
      <c r="M80" s="19">
        <f>VLOOKUP($B80,'Vlookup Big Data'!$B:$Q,COLUMNS($B$2:M79),0)</f>
        <v>11019391</v>
      </c>
      <c r="N80" s="19">
        <f>VLOOKUP($B80,'Vlookup Big Data'!$B:$Q,COLUMNS($B$2:N79),0)</f>
        <v>2415015.25</v>
      </c>
      <c r="O80" s="19" t="str">
        <f>VLOOKUP($B80,'Vlookup Big Data'!$B:$Q,COLUMNS($B$2:O79),0)</f>
        <v>Yes</v>
      </c>
      <c r="P80" s="19" t="str">
        <f>VLOOKUP($B80,'Vlookup Big Data'!$B:$Q,COLUMNS($B$2:P79),0)</f>
        <v>India</v>
      </c>
      <c r="Q80" s="19" t="str">
        <f>VLOOKUP($B80,'Vlookup Big Data'!$B:$Q,COLUMNS($B$2:Q79),0)</f>
        <v>United States of America</v>
      </c>
    </row>
    <row r="81" spans="2:17" x14ac:dyDescent="0.25">
      <c r="B81" s="3" t="s">
        <v>171</v>
      </c>
      <c r="C81" s="19" t="str">
        <f>VLOOKUP($B81,'Vlookup Big Data'!$B:$Q,COLUMNS($B$2:C80),0)</f>
        <v>Heston Blumenthal</v>
      </c>
      <c r="D81" s="19" t="str">
        <f>VLOOKUP($B81,'Vlookup Big Data'!$B:$Q,COLUMNS($B$2:D80),0)</f>
        <v>O+</v>
      </c>
      <c r="E81" s="19" t="str">
        <f>VLOOKUP($B81,'Vlookup Big Data'!$B:$Q,COLUMNS($B$2:E80),0)</f>
        <v>Team Member</v>
      </c>
      <c r="F81" s="19">
        <f>VLOOKUP($B81,'Vlookup Big Data'!$B:$Q,COLUMNS($B$2:F80),0)</f>
        <v>8888967</v>
      </c>
      <c r="G81" s="19" t="str">
        <f>VLOOKUP($B81,'Vlookup Big Data'!$B:$Q,COLUMNS($B$2:G80),0)</f>
        <v>West</v>
      </c>
      <c r="H81" s="19">
        <f>VLOOKUP($B81,'Vlookup Big Data'!$B:$Q,COLUMNS($B$2:H80),0)</f>
        <v>399</v>
      </c>
      <c r="I81" s="19">
        <f>VLOOKUP($B81,'Vlookup Big Data'!$B:$Q,COLUMNS($B$2:I80),0)</f>
        <v>45370</v>
      </c>
      <c r="J81" s="19" t="str">
        <f>VLOOKUP($B81,'Vlookup Big Data'!$B:$Q,COLUMNS($B$2:J80),0)</f>
        <v>Mobile</v>
      </c>
      <c r="K81" s="19">
        <f>VLOOKUP($B81,'Vlookup Big Data'!$B:$Q,COLUMNS($B$2:K80),0)</f>
        <v>167</v>
      </c>
      <c r="L81" s="19">
        <f>VLOOKUP($B81,'Vlookup Big Data'!$B:$Q,COLUMNS($B$2:L80),0)</f>
        <v>1367714</v>
      </c>
      <c r="M81" s="19">
        <f>VLOOKUP($B81,'Vlookup Big Data'!$B:$Q,COLUMNS($B$2:M80),0)</f>
        <v>11213581</v>
      </c>
      <c r="N81" s="19">
        <f>VLOOKUP($B81,'Vlookup Big Data'!$B:$Q,COLUMNS($B$2:N80),0)</f>
        <v>-9845867</v>
      </c>
      <c r="O81" s="19" t="str">
        <f>VLOOKUP($B81,'Vlookup Big Data'!$B:$Q,COLUMNS($B$2:O80),0)</f>
        <v>No</v>
      </c>
      <c r="P81" s="19" t="str">
        <f>VLOOKUP($B81,'Vlookup Big Data'!$B:$Q,COLUMNS($B$2:P80),0)</f>
        <v>Indonesia</v>
      </c>
      <c r="Q81" s="19" t="str">
        <f>VLOOKUP($B81,'Vlookup Big Data'!$B:$Q,COLUMNS($B$2:Q80),0)</f>
        <v>Uruguay</v>
      </c>
    </row>
    <row r="82" spans="2:17" x14ac:dyDescent="0.25">
      <c r="B82" s="3" t="s">
        <v>172</v>
      </c>
      <c r="C82" s="19" t="str">
        <f>VLOOKUP($B82,'Vlookup Big Data'!$B:$Q,COLUMNS($B$2:C81),0)</f>
        <v>Avis Crocombe</v>
      </c>
      <c r="D82" s="19" t="str">
        <f>VLOOKUP($B82,'Vlookup Big Data'!$B:$Q,COLUMNS($B$2:D81),0)</f>
        <v>AB-</v>
      </c>
      <c r="E82" s="19" t="str">
        <f>VLOOKUP($B82,'Vlookup Big Data'!$B:$Q,COLUMNS($B$2:E81),0)</f>
        <v>Team Member</v>
      </c>
      <c r="F82" s="19">
        <f>VLOOKUP($B82,'Vlookup Big Data'!$B:$Q,COLUMNS($B$2:F81),0)</f>
        <v>8888968</v>
      </c>
      <c r="G82" s="19" t="str">
        <f>VLOOKUP($B82,'Vlookup Big Data'!$B:$Q,COLUMNS($B$2:G81),0)</f>
        <v>North</v>
      </c>
      <c r="H82" s="19">
        <f>VLOOKUP($B82,'Vlookup Big Data'!$B:$Q,COLUMNS($B$2:H81),0)</f>
        <v>400</v>
      </c>
      <c r="I82" s="19">
        <f>VLOOKUP($B82,'Vlookup Big Data'!$B:$Q,COLUMNS($B$2:I81),0)</f>
        <v>45371</v>
      </c>
      <c r="J82" s="19" t="str">
        <f>VLOOKUP($B82,'Vlookup Big Data'!$B:$Q,COLUMNS($B$2:J81),0)</f>
        <v>Tablet</v>
      </c>
      <c r="K82" s="19">
        <f>VLOOKUP($B82,'Vlookup Big Data'!$B:$Q,COLUMNS($B$2:K81),0)</f>
        <v>168</v>
      </c>
      <c r="L82" s="19">
        <f>VLOOKUP($B82,'Vlookup Big Data'!$B:$Q,COLUMNS($B$2:L81),0)</f>
        <v>1391988</v>
      </c>
      <c r="M82" s="19">
        <f>VLOOKUP($B82,'Vlookup Big Data'!$B:$Q,COLUMNS($B$2:M81),0)</f>
        <v>11407771</v>
      </c>
      <c r="N82" s="19">
        <f>VLOOKUP($B82,'Vlookup Big Data'!$B:$Q,COLUMNS($B$2:N81),0)</f>
        <v>-10015783</v>
      </c>
      <c r="O82" s="19" t="str">
        <f>VLOOKUP($B82,'Vlookup Big Data'!$B:$Q,COLUMNS($B$2:O81),0)</f>
        <v>No</v>
      </c>
      <c r="P82" s="19" t="str">
        <f>VLOOKUP($B82,'Vlookup Big Data'!$B:$Q,COLUMNS($B$2:P81),0)</f>
        <v>Iran</v>
      </c>
      <c r="Q82" s="19" t="str">
        <f>VLOOKUP($B82,'Vlookup Big Data'!$B:$Q,COLUMNS($B$2:Q81),0)</f>
        <v>Uzbekistan</v>
      </c>
    </row>
    <row r="83" spans="2:17" x14ac:dyDescent="0.25">
      <c r="B83" s="3" t="s">
        <v>173</v>
      </c>
      <c r="C83" s="19" t="str">
        <f>VLOOKUP($B83,'Vlookup Big Data'!$B:$Q,COLUMNS($B$2:C82),0)</f>
        <v>Tamasin Lewis</v>
      </c>
      <c r="D83" s="19" t="str">
        <f>VLOOKUP($B83,'Vlookup Big Data'!$B:$Q,COLUMNS($B$2:D82),0)</f>
        <v>A+</v>
      </c>
      <c r="E83" s="19" t="str">
        <f>VLOOKUP($B83,'Vlookup Big Data'!$B:$Q,COLUMNS($B$2:E82),0)</f>
        <v>Team Member</v>
      </c>
      <c r="F83" s="19">
        <f>VLOOKUP($B83,'Vlookup Big Data'!$B:$Q,COLUMNS($B$2:F82),0)</f>
        <v>8888969</v>
      </c>
      <c r="G83" s="19" t="str">
        <f>VLOOKUP($B83,'Vlookup Big Data'!$B:$Q,COLUMNS($B$2:G82),0)</f>
        <v>South</v>
      </c>
      <c r="H83" s="19">
        <f>VLOOKUP($B83,'Vlookup Big Data'!$B:$Q,COLUMNS($B$2:H82),0)</f>
        <v>401</v>
      </c>
      <c r="I83" s="19">
        <f>VLOOKUP($B83,'Vlookup Big Data'!$B:$Q,COLUMNS($B$2:I82),0)</f>
        <v>45372</v>
      </c>
      <c r="J83" s="19" t="str">
        <f>VLOOKUP($B83,'Vlookup Big Data'!$B:$Q,COLUMNS($B$2:J82),0)</f>
        <v>Mobile</v>
      </c>
      <c r="K83" s="19">
        <f>VLOOKUP($B83,'Vlookup Big Data'!$B:$Q,COLUMNS($B$2:K82),0)</f>
        <v>169</v>
      </c>
      <c r="L83" s="19">
        <f>VLOOKUP($B83,'Vlookup Big Data'!$B:$Q,COLUMNS($B$2:L82),0)</f>
        <v>1416261</v>
      </c>
      <c r="M83" s="19">
        <f>VLOOKUP($B83,'Vlookup Big Data'!$B:$Q,COLUMNS($B$2:M82),0)</f>
        <v>11601961</v>
      </c>
      <c r="N83" s="19">
        <f>VLOOKUP($B83,'Vlookup Big Data'!$B:$Q,COLUMNS($B$2:N82),0)</f>
        <v>-10185700</v>
      </c>
      <c r="O83" s="19" t="str">
        <f>VLOOKUP($B83,'Vlookup Big Data'!$B:$Q,COLUMNS($B$2:O82),0)</f>
        <v>No</v>
      </c>
      <c r="P83" s="19" t="str">
        <f>VLOOKUP($B83,'Vlookup Big Data'!$B:$Q,COLUMNS($B$2:P82),0)</f>
        <v>Iraq</v>
      </c>
      <c r="Q83" s="19" t="str">
        <f>VLOOKUP($B83,'Vlookup Big Data'!$B:$Q,COLUMNS($B$2:Q82),0)</f>
        <v>Vanuatu</v>
      </c>
    </row>
    <row r="84" spans="2:17" x14ac:dyDescent="0.25">
      <c r="B84" s="3" t="s">
        <v>174</v>
      </c>
      <c r="C84" s="19" t="str">
        <f>VLOOKUP($B84,'Vlookup Big Data'!$B:$Q,COLUMNS($B$2:C83),0)</f>
        <v>Fuchsia</v>
      </c>
      <c r="D84" s="19" t="str">
        <f>VLOOKUP($B84,'Vlookup Big Data'!$B:$Q,COLUMNS($B$2:D83),0)</f>
        <v>O+</v>
      </c>
      <c r="E84" s="19" t="str">
        <f>VLOOKUP($B84,'Vlookup Big Data'!$B:$Q,COLUMNS($B$2:E83),0)</f>
        <v>Team Member</v>
      </c>
      <c r="F84" s="19">
        <f>VLOOKUP($B84,'Vlookup Big Data'!$B:$Q,COLUMNS($B$2:F83),0)</f>
        <v>8888970</v>
      </c>
      <c r="G84" s="19" t="str">
        <f>VLOOKUP($B84,'Vlookup Big Data'!$B:$Q,COLUMNS($B$2:G83),0)</f>
        <v>East</v>
      </c>
      <c r="H84" s="19">
        <f>VLOOKUP($B84,'Vlookup Big Data'!$B:$Q,COLUMNS($B$2:H83),0)</f>
        <v>402</v>
      </c>
      <c r="I84" s="19">
        <f>VLOOKUP($B84,'Vlookup Big Data'!$B:$Q,COLUMNS($B$2:I83),0)</f>
        <v>45373</v>
      </c>
      <c r="J84" s="19" t="str">
        <f>VLOOKUP($B84,'Vlookup Big Data'!$B:$Q,COLUMNS($B$2:J83),0)</f>
        <v>Watch</v>
      </c>
      <c r="K84" s="19">
        <f>VLOOKUP($B84,'Vlookup Big Data'!$B:$Q,COLUMNS($B$2:K83),0)</f>
        <v>170</v>
      </c>
      <c r="L84" s="19">
        <f>VLOOKUP($B84,'Vlookup Big Data'!$B:$Q,COLUMNS($B$2:L83),0)</f>
        <v>1440535</v>
      </c>
      <c r="M84" s="19">
        <f>VLOOKUP($B84,'Vlookup Big Data'!$B:$Q,COLUMNS($B$2:M83),0)</f>
        <v>11796151</v>
      </c>
      <c r="N84" s="19">
        <f>VLOOKUP($B84,'Vlookup Big Data'!$B:$Q,COLUMNS($B$2:N83),0)</f>
        <v>-10355616</v>
      </c>
      <c r="O84" s="19" t="str">
        <f>VLOOKUP($B84,'Vlookup Big Data'!$B:$Q,COLUMNS($B$2:O83),0)</f>
        <v>No</v>
      </c>
      <c r="P84" s="19" t="str">
        <f>VLOOKUP($B84,'Vlookup Big Data'!$B:$Q,COLUMNS($B$2:P83),0)</f>
        <v>Ireland</v>
      </c>
      <c r="Q84" s="19" t="str">
        <f>VLOOKUP($B84,'Vlookup Big Data'!$B:$Q,COLUMNS($B$2:Q83),0)</f>
        <v>Venezuela</v>
      </c>
    </row>
    <row r="85" spans="2:17" x14ac:dyDescent="0.25">
      <c r="B85" s="3" t="s">
        <v>175</v>
      </c>
      <c r="C85" s="19" t="str">
        <f>VLOOKUP($B85,'Vlookup Big Data'!$B:$Q,COLUMNS($B$2:C84),0)</f>
        <v>Keith Floyd</v>
      </c>
      <c r="D85" s="19" t="str">
        <f>VLOOKUP($B85,'Vlookup Big Data'!$B:$Q,COLUMNS($B$2:D84),0)</f>
        <v>B+</v>
      </c>
      <c r="E85" s="19" t="str">
        <f>VLOOKUP($B85,'Vlookup Big Data'!$B:$Q,COLUMNS($B$2:E84),0)</f>
        <v>Team Member</v>
      </c>
      <c r="F85" s="19">
        <f>VLOOKUP($B85,'Vlookup Big Data'!$B:$Q,COLUMNS($B$2:F84),0)</f>
        <v>8888971</v>
      </c>
      <c r="G85" s="19" t="str">
        <f>VLOOKUP($B85,'Vlookup Big Data'!$B:$Q,COLUMNS($B$2:G84),0)</f>
        <v>West</v>
      </c>
      <c r="H85" s="19">
        <f>VLOOKUP($B85,'Vlookup Big Data'!$B:$Q,COLUMNS($B$2:H84),0)</f>
        <v>403</v>
      </c>
      <c r="I85" s="19">
        <f>VLOOKUP($B85,'Vlookup Big Data'!$B:$Q,COLUMNS($B$2:I84),0)</f>
        <v>45374</v>
      </c>
      <c r="J85" s="19" t="str">
        <f>VLOOKUP($B85,'Vlookup Big Data'!$B:$Q,COLUMNS($B$2:J84),0)</f>
        <v>Tablet</v>
      </c>
      <c r="K85" s="19">
        <f>VLOOKUP($B85,'Vlookup Big Data'!$B:$Q,COLUMNS($B$2:K84),0)</f>
        <v>171</v>
      </c>
      <c r="L85" s="19">
        <f>VLOOKUP($B85,'Vlookup Big Data'!$B:$Q,COLUMNS($B$2:L84),0)</f>
        <v>1464809</v>
      </c>
      <c r="M85" s="19">
        <f>VLOOKUP($B85,'Vlookup Big Data'!$B:$Q,COLUMNS($B$2:M84),0)</f>
        <v>11990341</v>
      </c>
      <c r="N85" s="19">
        <f>VLOOKUP($B85,'Vlookup Big Data'!$B:$Q,COLUMNS($B$2:N84),0)</f>
        <v>-10525532</v>
      </c>
      <c r="O85" s="19" t="str">
        <f>VLOOKUP($B85,'Vlookup Big Data'!$B:$Q,COLUMNS($B$2:O84),0)</f>
        <v>No</v>
      </c>
      <c r="P85" s="19" t="str">
        <f>VLOOKUP($B85,'Vlookup Big Data'!$B:$Q,COLUMNS($B$2:P84),0)</f>
        <v>Israel</v>
      </c>
      <c r="Q85" s="19" t="str">
        <f>VLOOKUP($B85,'Vlookup Big Data'!$B:$Q,COLUMNS($B$2:Q84),0)</f>
        <v>Vietnam</v>
      </c>
    </row>
    <row r="86" spans="2:17" x14ac:dyDescent="0.25">
      <c r="B86" s="3" t="s">
        <v>176</v>
      </c>
      <c r="C86" s="19" t="str">
        <f>VLOOKUP($B86,'Vlookup Big Data'!$B:$Q,COLUMNS($B$2:C85),0)</f>
        <v>Rose Gray</v>
      </c>
      <c r="D86" s="19" t="str">
        <f>VLOOKUP($B86,'Vlookup Big Data'!$B:$Q,COLUMNS($B$2:D85),0)</f>
        <v>B-</v>
      </c>
      <c r="E86" s="19" t="str">
        <f>VLOOKUP($B86,'Vlookup Big Data'!$B:$Q,COLUMNS($B$2:E85),0)</f>
        <v>Team Member</v>
      </c>
      <c r="F86" s="19">
        <f>VLOOKUP($B86,'Vlookup Big Data'!$B:$Q,COLUMNS($B$2:F85),0)</f>
        <v>8888972</v>
      </c>
      <c r="G86" s="19" t="str">
        <f>VLOOKUP($B86,'Vlookup Big Data'!$B:$Q,COLUMNS($B$2:G85),0)</f>
        <v>North</v>
      </c>
      <c r="H86" s="19">
        <f>VLOOKUP($B86,'Vlookup Big Data'!$B:$Q,COLUMNS($B$2:H85),0)</f>
        <v>404</v>
      </c>
      <c r="I86" s="19">
        <f>VLOOKUP($B86,'Vlookup Big Data'!$B:$Q,COLUMNS($B$2:I85),0)</f>
        <v>45375</v>
      </c>
      <c r="J86" s="19" t="str">
        <f>VLOOKUP($B86,'Vlookup Big Data'!$B:$Q,COLUMNS($B$2:J85),0)</f>
        <v>TV</v>
      </c>
      <c r="K86" s="19">
        <f>VLOOKUP($B86,'Vlookup Big Data'!$B:$Q,COLUMNS($B$2:K85),0)</f>
        <v>172</v>
      </c>
      <c r="L86" s="19">
        <f>VLOOKUP($B86,'Vlookup Big Data'!$B:$Q,COLUMNS($B$2:L85),0)</f>
        <v>14890831.25</v>
      </c>
      <c r="M86" s="19">
        <f>VLOOKUP($B86,'Vlookup Big Data'!$B:$Q,COLUMNS($B$2:M85),0)</f>
        <v>12184531</v>
      </c>
      <c r="N86" s="19">
        <f>VLOOKUP($B86,'Vlookup Big Data'!$B:$Q,COLUMNS($B$2:N85),0)</f>
        <v>2706300.25</v>
      </c>
      <c r="O86" s="19" t="str">
        <f>VLOOKUP($B86,'Vlookup Big Data'!$B:$Q,COLUMNS($B$2:O85),0)</f>
        <v>Yes</v>
      </c>
      <c r="P86" s="19" t="str">
        <f>VLOOKUP($B86,'Vlookup Big Data'!$B:$Q,COLUMNS($B$2:P85),0)</f>
        <v>Italy</v>
      </c>
      <c r="Q86" s="19" t="str">
        <f>VLOOKUP($B86,'Vlookup Big Data'!$B:$Q,COLUMNS($B$2:Q85),0)</f>
        <v>Yemen</v>
      </c>
    </row>
    <row r="87" spans="2:17" x14ac:dyDescent="0.25">
      <c r="B87" s="3" t="s">
        <v>211</v>
      </c>
      <c r="C87" s="19" t="str">
        <f>VLOOKUP($B87,'Vlookup Big Data'!$B:$Q,COLUMNS($B$2:C86),0)</f>
        <v>Sophie Grigson</v>
      </c>
      <c r="D87" s="19" t="str">
        <f>VLOOKUP($B87,'Vlookup Big Data'!$B:$Q,COLUMNS($B$2:D86),0)</f>
        <v>B+</v>
      </c>
      <c r="E87" s="19" t="str">
        <f>VLOOKUP($B87,'Vlookup Big Data'!$B:$Q,COLUMNS($B$2:E86),0)</f>
        <v>Team Member</v>
      </c>
      <c r="F87" s="19">
        <f>VLOOKUP($B87,'Vlookup Big Data'!$B:$Q,COLUMNS($B$2:F86),0)</f>
        <v>8888973</v>
      </c>
      <c r="G87" s="19" t="str">
        <f>VLOOKUP($B87,'Vlookup Big Data'!$B:$Q,COLUMNS($B$2:G86),0)</f>
        <v>North</v>
      </c>
      <c r="H87" s="19">
        <f>VLOOKUP($B87,'Vlookup Big Data'!$B:$Q,COLUMNS($B$2:H86),0)</f>
        <v>405</v>
      </c>
      <c r="I87" s="19">
        <f>VLOOKUP($B87,'Vlookup Big Data'!$B:$Q,COLUMNS($B$2:I86),0)</f>
        <v>45376</v>
      </c>
      <c r="J87" s="19" t="str">
        <f>VLOOKUP($B87,'Vlookup Big Data'!$B:$Q,COLUMNS($B$2:J86),0)</f>
        <v>Earbuds</v>
      </c>
      <c r="K87" s="19">
        <f>VLOOKUP($B87,'Vlookup Big Data'!$B:$Q,COLUMNS($B$2:K86),0)</f>
        <v>173</v>
      </c>
      <c r="L87" s="19">
        <f>VLOOKUP($B87,'Vlookup Big Data'!$B:$Q,COLUMNS($B$2:L86),0)</f>
        <v>15133568.75</v>
      </c>
      <c r="M87" s="19">
        <f>VLOOKUP($B87,'Vlookup Big Data'!$B:$Q,COLUMNS($B$2:M86),0)</f>
        <v>12378721</v>
      </c>
      <c r="N87" s="19">
        <f>VLOOKUP($B87,'Vlookup Big Data'!$B:$Q,COLUMNS($B$2:N86),0)</f>
        <v>2754847.75</v>
      </c>
      <c r="O87" s="19" t="str">
        <f>VLOOKUP($B87,'Vlookup Big Data'!$B:$Q,COLUMNS($B$2:O86),0)</f>
        <v>Yes</v>
      </c>
      <c r="P87" s="19" t="str">
        <f>VLOOKUP($B87,'Vlookup Big Data'!$B:$Q,COLUMNS($B$2:P86),0)</f>
        <v>Jamaica</v>
      </c>
      <c r="Q87" s="19" t="str">
        <f>VLOOKUP($B87,'Vlookup Big Data'!$B:$Q,COLUMNS($B$2:Q86),0)</f>
        <v>Zambia</v>
      </c>
    </row>
    <row r="88" spans="2:17" x14ac:dyDescent="0.25">
      <c r="B88" s="3" t="s">
        <v>212</v>
      </c>
      <c r="C88" s="19" t="str">
        <f>VLOOKUP($B88,'Vlookup Big Data'!$B:$Q,COLUMNS($B$2:C87),0)</f>
        <v>Fiona Hamilton</v>
      </c>
      <c r="D88" s="19" t="str">
        <f>VLOOKUP($B88,'Vlookup Big Data'!$B:$Q,COLUMNS($B$2:D87),0)</f>
        <v>O-</v>
      </c>
      <c r="E88" s="19" t="str">
        <f>VLOOKUP($B88,'Vlookup Big Data'!$B:$Q,COLUMNS($B$2:E87),0)</f>
        <v>Team Member</v>
      </c>
      <c r="F88" s="19">
        <f>VLOOKUP($B88,'Vlookup Big Data'!$B:$Q,COLUMNS($B$2:F87),0)</f>
        <v>8888974</v>
      </c>
      <c r="G88" s="19" t="str">
        <f>VLOOKUP($B88,'Vlookup Big Data'!$B:$Q,COLUMNS($B$2:G87),0)</f>
        <v>West</v>
      </c>
      <c r="H88" s="19">
        <f>VLOOKUP($B88,'Vlookup Big Data'!$B:$Q,COLUMNS($B$2:H87),0)</f>
        <v>406</v>
      </c>
      <c r="I88" s="19">
        <f>VLOOKUP($B88,'Vlookup Big Data'!$B:$Q,COLUMNS($B$2:I87),0)</f>
        <v>45377</v>
      </c>
      <c r="J88" s="19" t="str">
        <f>VLOOKUP($B88,'Vlookup Big Data'!$B:$Q,COLUMNS($B$2:J87),0)</f>
        <v>TV</v>
      </c>
      <c r="K88" s="19">
        <f>VLOOKUP($B88,'Vlookup Big Data'!$B:$Q,COLUMNS($B$2:K87),0)</f>
        <v>174</v>
      </c>
      <c r="L88" s="19">
        <f>VLOOKUP($B88,'Vlookup Big Data'!$B:$Q,COLUMNS($B$2:L87),0)</f>
        <v>15376306.25</v>
      </c>
      <c r="M88" s="19">
        <f>VLOOKUP($B88,'Vlookup Big Data'!$B:$Q,COLUMNS($B$2:M87),0)</f>
        <v>12572911</v>
      </c>
      <c r="N88" s="19">
        <f>VLOOKUP($B88,'Vlookup Big Data'!$B:$Q,COLUMNS($B$2:N87),0)</f>
        <v>2803395.25</v>
      </c>
      <c r="O88" s="19" t="str">
        <f>VLOOKUP($B88,'Vlookup Big Data'!$B:$Q,COLUMNS($B$2:O87),0)</f>
        <v>Yes</v>
      </c>
      <c r="P88" s="19" t="str">
        <f>VLOOKUP($B88,'Vlookup Big Data'!$B:$Q,COLUMNS($B$2:P87),0)</f>
        <v>Japan</v>
      </c>
      <c r="Q88" s="19" t="str">
        <f>VLOOKUP($B88,'Vlookup Big Data'!$B:$Q,COLUMNS($B$2:Q87),0)</f>
        <v>Zimbabwe</v>
      </c>
    </row>
    <row r="89" spans="2:17" x14ac:dyDescent="0.25">
      <c r="B89" s="3" t="s">
        <v>213</v>
      </c>
      <c r="C89" s="19" t="str">
        <f>VLOOKUP($B89,'Vlookup Big Data'!$B:$Q,COLUMNS($B$2:C88),0)</f>
        <v>Angela Hartnett</v>
      </c>
      <c r="D89" s="19" t="str">
        <f>VLOOKUP($B89,'Vlookup Big Data'!$B:$Q,COLUMNS($B$2:D88),0)</f>
        <v>O+</v>
      </c>
      <c r="E89" s="19" t="str">
        <f>VLOOKUP($B89,'Vlookup Big Data'!$B:$Q,COLUMNS($B$2:E88),0)</f>
        <v>Team Member</v>
      </c>
      <c r="F89" s="19">
        <f>VLOOKUP($B89,'Vlookup Big Data'!$B:$Q,COLUMNS($B$2:F88),0)</f>
        <v>8888975</v>
      </c>
      <c r="G89" s="19" t="str">
        <f>VLOOKUP($B89,'Vlookup Big Data'!$B:$Q,COLUMNS($B$2:G88),0)</f>
        <v>North</v>
      </c>
      <c r="H89" s="19">
        <f>VLOOKUP($B89,'Vlookup Big Data'!$B:$Q,COLUMNS($B$2:H88),0)</f>
        <v>407</v>
      </c>
      <c r="I89" s="19">
        <f>VLOOKUP($B89,'Vlookup Big Data'!$B:$Q,COLUMNS($B$2:I88),0)</f>
        <v>45378</v>
      </c>
      <c r="J89" s="19" t="str">
        <f>VLOOKUP($B89,'Vlookup Big Data'!$B:$Q,COLUMNS($B$2:J88),0)</f>
        <v>Earphone</v>
      </c>
      <c r="K89" s="19">
        <f>VLOOKUP($B89,'Vlookup Big Data'!$B:$Q,COLUMNS($B$2:K88),0)</f>
        <v>175</v>
      </c>
      <c r="L89" s="19">
        <f>VLOOKUP($B89,'Vlookup Big Data'!$B:$Q,COLUMNS($B$2:L88),0)</f>
        <v>15619043.75</v>
      </c>
      <c r="M89" s="19">
        <f>VLOOKUP($B89,'Vlookup Big Data'!$B:$Q,COLUMNS($B$2:M88),0)</f>
        <v>12767101</v>
      </c>
      <c r="N89" s="19">
        <f>VLOOKUP($B89,'Vlookup Big Data'!$B:$Q,COLUMNS($B$2:N88),0)</f>
        <v>2851942.75</v>
      </c>
      <c r="O89" s="19" t="str">
        <f>VLOOKUP($B89,'Vlookup Big Data'!$B:$Q,COLUMNS($B$2:O88),0)</f>
        <v>Yes</v>
      </c>
      <c r="P89" s="19" t="str">
        <f>VLOOKUP($B89,'Vlookup Big Data'!$B:$Q,COLUMNS($B$2:P88),0)</f>
        <v>Jordan</v>
      </c>
      <c r="Q89" s="19" t="str">
        <f>VLOOKUP($B89,'Vlookup Big Data'!$B:$Q,COLUMNS($B$2:Q88),0)</f>
        <v>Turkey</v>
      </c>
    </row>
    <row r="90" spans="2:17" x14ac:dyDescent="0.25">
      <c r="B90" s="3" t="s">
        <v>214</v>
      </c>
      <c r="C90" s="19" t="str">
        <f>VLOOKUP($B90,'Vlookup Big Data'!$B:$Q,COLUMNS($B$2:C89),0)</f>
        <v>Rosemary Hume</v>
      </c>
      <c r="D90" s="19" t="str">
        <f>VLOOKUP($B90,'Vlookup Big Data'!$B:$Q,COLUMNS($B$2:D89),0)</f>
        <v>AB-</v>
      </c>
      <c r="E90" s="19" t="str">
        <f>VLOOKUP($B90,'Vlookup Big Data'!$B:$Q,COLUMNS($B$2:E89),0)</f>
        <v>Team Member</v>
      </c>
      <c r="F90" s="19">
        <f>VLOOKUP($B90,'Vlookup Big Data'!$B:$Q,COLUMNS($B$2:F89),0)</f>
        <v>8888976</v>
      </c>
      <c r="G90" s="19" t="str">
        <f>VLOOKUP($B90,'Vlookup Big Data'!$B:$Q,COLUMNS($B$2:G89),0)</f>
        <v>South</v>
      </c>
      <c r="H90" s="19">
        <f>VLOOKUP($B90,'Vlookup Big Data'!$B:$Q,COLUMNS($B$2:H89),0)</f>
        <v>408</v>
      </c>
      <c r="I90" s="19">
        <f>VLOOKUP($B90,'Vlookup Big Data'!$B:$Q,COLUMNS($B$2:I89),0)</f>
        <v>45379</v>
      </c>
      <c r="J90" s="19" t="str">
        <f>VLOOKUP($B90,'Vlookup Big Data'!$B:$Q,COLUMNS($B$2:J89),0)</f>
        <v>Mobile</v>
      </c>
      <c r="K90" s="19">
        <f>VLOOKUP($B90,'Vlookup Big Data'!$B:$Q,COLUMNS($B$2:K89),0)</f>
        <v>176</v>
      </c>
      <c r="L90" s="19">
        <f>VLOOKUP($B90,'Vlookup Big Data'!$B:$Q,COLUMNS($B$2:L89),0)</f>
        <v>15861781.25</v>
      </c>
      <c r="M90" s="19">
        <f>VLOOKUP($B90,'Vlookup Big Data'!$B:$Q,COLUMNS($B$2:M89),0)</f>
        <v>12961291</v>
      </c>
      <c r="N90" s="19">
        <f>VLOOKUP($B90,'Vlookup Big Data'!$B:$Q,COLUMNS($B$2:N89),0)</f>
        <v>2900490.25</v>
      </c>
      <c r="O90" s="19" t="str">
        <f>VLOOKUP($B90,'Vlookup Big Data'!$B:$Q,COLUMNS($B$2:O89),0)</f>
        <v>Yes</v>
      </c>
      <c r="P90" s="19" t="str">
        <f>VLOOKUP($B90,'Vlookup Big Data'!$B:$Q,COLUMNS($B$2:P89),0)</f>
        <v>Kazakhstan</v>
      </c>
      <c r="Q90" s="19" t="str">
        <f>VLOOKUP($B90,'Vlookup Big Data'!$B:$Q,COLUMNS($B$2:Q89),0)</f>
        <v>Turkmenistan</v>
      </c>
    </row>
    <row r="91" spans="2:17" x14ac:dyDescent="0.25">
      <c r="B91" s="3" t="s">
        <v>215</v>
      </c>
      <c r="C91" s="19" t="str">
        <f>VLOOKUP($B91,'Vlookup Big Data'!$B:$Q,COLUMNS($B$2:C90),0)</f>
        <v>Robert Irvine</v>
      </c>
      <c r="D91" s="19" t="str">
        <f>VLOOKUP($B91,'Vlookup Big Data'!$B:$Q,COLUMNS($B$2:D90),0)</f>
        <v>A+</v>
      </c>
      <c r="E91" s="19" t="str">
        <f>VLOOKUP($B91,'Vlookup Big Data'!$B:$Q,COLUMNS($B$2:E90),0)</f>
        <v>Team Member</v>
      </c>
      <c r="F91" s="19">
        <f>VLOOKUP($B91,'Vlookup Big Data'!$B:$Q,COLUMNS($B$2:F90),0)</f>
        <v>8888977</v>
      </c>
      <c r="G91" s="19" t="str">
        <f>VLOOKUP($B91,'Vlookup Big Data'!$B:$Q,COLUMNS($B$2:G90),0)</f>
        <v>East</v>
      </c>
      <c r="H91" s="19">
        <f>VLOOKUP($B91,'Vlookup Big Data'!$B:$Q,COLUMNS($B$2:H90),0)</f>
        <v>409</v>
      </c>
      <c r="I91" s="19">
        <f>VLOOKUP($B91,'Vlookup Big Data'!$B:$Q,COLUMNS($B$2:I90),0)</f>
        <v>45380</v>
      </c>
      <c r="J91" s="19" t="str">
        <f>VLOOKUP($B91,'Vlookup Big Data'!$B:$Q,COLUMNS($B$2:J90),0)</f>
        <v>Tablet</v>
      </c>
      <c r="K91" s="19">
        <f>VLOOKUP($B91,'Vlookup Big Data'!$B:$Q,COLUMNS($B$2:K90),0)</f>
        <v>177</v>
      </c>
      <c r="L91" s="19">
        <f>VLOOKUP($B91,'Vlookup Big Data'!$B:$Q,COLUMNS($B$2:L90),0)</f>
        <v>16104518.75</v>
      </c>
      <c r="M91" s="19">
        <f>VLOOKUP($B91,'Vlookup Big Data'!$B:$Q,COLUMNS($B$2:M90),0)</f>
        <v>13155481</v>
      </c>
      <c r="N91" s="19">
        <f>VLOOKUP($B91,'Vlookup Big Data'!$B:$Q,COLUMNS($B$2:N90),0)</f>
        <v>2949037.75</v>
      </c>
      <c r="O91" s="19" t="str">
        <f>VLOOKUP($B91,'Vlookup Big Data'!$B:$Q,COLUMNS($B$2:O90),0)</f>
        <v>Yes</v>
      </c>
      <c r="P91" s="19" t="str">
        <f>VLOOKUP($B91,'Vlookup Big Data'!$B:$Q,COLUMNS($B$2:P90),0)</f>
        <v>Kenya</v>
      </c>
      <c r="Q91" s="19" t="str">
        <f>VLOOKUP($B91,'Vlookup Big Data'!$B:$Q,COLUMNS($B$2:Q90),0)</f>
        <v>Tuvalu</v>
      </c>
    </row>
    <row r="92" spans="2:17" x14ac:dyDescent="0.25">
      <c r="B92" s="3" t="s">
        <v>216</v>
      </c>
      <c r="C92" s="19" t="str">
        <f>VLOOKUP($B92,'Vlookup Big Data'!$B:$Q,COLUMNS($B$2:C91),0)</f>
        <v>Rachel Khoo</v>
      </c>
      <c r="D92" s="19" t="str">
        <f>VLOOKUP($B92,'Vlookup Big Data'!$B:$Q,COLUMNS($B$2:D91),0)</f>
        <v>O+</v>
      </c>
      <c r="E92" s="19" t="str">
        <f>VLOOKUP($B92,'Vlookup Big Data'!$B:$Q,COLUMNS($B$2:E91),0)</f>
        <v>Team Member</v>
      </c>
      <c r="F92" s="19">
        <f>VLOOKUP($B92,'Vlookup Big Data'!$B:$Q,COLUMNS($B$2:F91),0)</f>
        <v>8888978</v>
      </c>
      <c r="G92" s="19" t="str">
        <f>VLOOKUP($B92,'Vlookup Big Data'!$B:$Q,COLUMNS($B$2:G91),0)</f>
        <v>West</v>
      </c>
      <c r="H92" s="19">
        <f>VLOOKUP($B92,'Vlookup Big Data'!$B:$Q,COLUMNS($B$2:H91),0)</f>
        <v>410</v>
      </c>
      <c r="I92" s="19">
        <f>VLOOKUP($B92,'Vlookup Big Data'!$B:$Q,COLUMNS($B$2:I91),0)</f>
        <v>45381</v>
      </c>
      <c r="J92" s="19" t="str">
        <f>VLOOKUP($B92,'Vlookup Big Data'!$B:$Q,COLUMNS($B$2:J91),0)</f>
        <v>Mobile</v>
      </c>
      <c r="K92" s="19">
        <f>VLOOKUP($B92,'Vlookup Big Data'!$B:$Q,COLUMNS($B$2:K91),0)</f>
        <v>178</v>
      </c>
      <c r="L92" s="19">
        <f>VLOOKUP($B92,'Vlookup Big Data'!$B:$Q,COLUMNS($B$2:L91),0)</f>
        <v>16347256.25</v>
      </c>
      <c r="M92" s="19">
        <f>VLOOKUP($B92,'Vlookup Big Data'!$B:$Q,COLUMNS($B$2:M91),0)</f>
        <v>13349671</v>
      </c>
      <c r="N92" s="19">
        <f>VLOOKUP($B92,'Vlookup Big Data'!$B:$Q,COLUMNS($B$2:N91),0)</f>
        <v>2997585.25</v>
      </c>
      <c r="O92" s="19" t="str">
        <f>VLOOKUP($B92,'Vlookup Big Data'!$B:$Q,COLUMNS($B$2:O91),0)</f>
        <v>Yes</v>
      </c>
      <c r="P92" s="19" t="str">
        <f>VLOOKUP($B92,'Vlookup Big Data'!$B:$Q,COLUMNS($B$2:P91),0)</f>
        <v>Kiribati</v>
      </c>
      <c r="Q92" s="19" t="str">
        <f>VLOOKUP($B92,'Vlookup Big Data'!$B:$Q,COLUMNS($B$2:Q91),0)</f>
        <v>Uganda</v>
      </c>
    </row>
    <row r="93" spans="2:17" x14ac:dyDescent="0.25">
      <c r="B93" s="3" t="s">
        <v>217</v>
      </c>
      <c r="C93" s="19" t="str">
        <f>VLOOKUP($B93,'Vlookup Big Data'!$B:$Q,COLUMNS($B$2:C92),0)</f>
        <v>Diana Kennedy</v>
      </c>
      <c r="D93" s="19" t="str">
        <f>VLOOKUP($B93,'Vlookup Big Data'!$B:$Q,COLUMNS($B$2:D92),0)</f>
        <v>B+</v>
      </c>
      <c r="E93" s="19" t="str">
        <f>VLOOKUP($B93,'Vlookup Big Data'!$B:$Q,COLUMNS($B$2:E92),0)</f>
        <v>Team Member</v>
      </c>
      <c r="F93" s="19">
        <f>VLOOKUP($B93,'Vlookup Big Data'!$B:$Q,COLUMNS($B$2:F92),0)</f>
        <v>8888979</v>
      </c>
      <c r="G93" s="19" t="str">
        <f>VLOOKUP($B93,'Vlookup Big Data'!$B:$Q,COLUMNS($B$2:G92),0)</f>
        <v>East</v>
      </c>
      <c r="H93" s="19">
        <f>VLOOKUP($B93,'Vlookup Big Data'!$B:$Q,COLUMNS($B$2:H92),0)</f>
        <v>411</v>
      </c>
      <c r="I93" s="19">
        <f>VLOOKUP($B93,'Vlookup Big Data'!$B:$Q,COLUMNS($B$2:I92),0)</f>
        <v>45382</v>
      </c>
      <c r="J93" s="19" t="str">
        <f>VLOOKUP($B93,'Vlookup Big Data'!$B:$Q,COLUMNS($B$2:J92),0)</f>
        <v>Watch</v>
      </c>
      <c r="K93" s="19">
        <f>VLOOKUP($B93,'Vlookup Big Data'!$B:$Q,COLUMNS($B$2:K92),0)</f>
        <v>179</v>
      </c>
      <c r="L93" s="19">
        <f>VLOOKUP($B93,'Vlookup Big Data'!$B:$Q,COLUMNS($B$2:L92),0)</f>
        <v>16589993.75</v>
      </c>
      <c r="M93" s="19">
        <f>VLOOKUP($B93,'Vlookup Big Data'!$B:$Q,COLUMNS($B$2:M92),0)</f>
        <v>13543861</v>
      </c>
      <c r="N93" s="19">
        <f>VLOOKUP($B93,'Vlookup Big Data'!$B:$Q,COLUMNS($B$2:N92),0)</f>
        <v>3046132.75</v>
      </c>
      <c r="O93" s="19" t="str">
        <f>VLOOKUP($B93,'Vlookup Big Data'!$B:$Q,COLUMNS($B$2:O92),0)</f>
        <v>Yes</v>
      </c>
      <c r="P93" s="19" t="str">
        <f>VLOOKUP($B93,'Vlookup Big Data'!$B:$Q,COLUMNS($B$2:P92),0)</f>
        <v>Kuwait</v>
      </c>
      <c r="Q93" s="19" t="str">
        <f>VLOOKUP($B93,'Vlookup Big Data'!$B:$Q,COLUMNS($B$2:Q92),0)</f>
        <v>Ukraine</v>
      </c>
    </row>
    <row r="94" spans="2:17" x14ac:dyDescent="0.25">
      <c r="B94" s="3" t="s">
        <v>218</v>
      </c>
      <c r="C94" s="19" t="str">
        <f>VLOOKUP($B94,'Vlookup Big Data'!$B:$Q,COLUMNS($B$2:C93),0)</f>
        <v>Nigella Lawson</v>
      </c>
      <c r="D94" s="19" t="str">
        <f>VLOOKUP($B94,'Vlookup Big Data'!$B:$Q,COLUMNS($B$2:D93),0)</f>
        <v>B-</v>
      </c>
      <c r="E94" s="19" t="str">
        <f>VLOOKUP($B94,'Vlookup Big Data'!$B:$Q,COLUMNS($B$2:E93),0)</f>
        <v>Team Member</v>
      </c>
      <c r="F94" s="19">
        <f>VLOOKUP($B94,'Vlookup Big Data'!$B:$Q,COLUMNS($B$2:F93),0)</f>
        <v>8888980</v>
      </c>
      <c r="G94" s="19" t="str">
        <f>VLOOKUP($B94,'Vlookup Big Data'!$B:$Q,COLUMNS($B$2:G93),0)</f>
        <v>West</v>
      </c>
      <c r="H94" s="19">
        <f>VLOOKUP($B94,'Vlookup Big Data'!$B:$Q,COLUMNS($B$2:H93),0)</f>
        <v>412</v>
      </c>
      <c r="I94" s="19">
        <f>VLOOKUP($B94,'Vlookup Big Data'!$B:$Q,COLUMNS($B$2:I93),0)</f>
        <v>45383</v>
      </c>
      <c r="J94" s="19" t="str">
        <f>VLOOKUP($B94,'Vlookup Big Data'!$B:$Q,COLUMNS($B$2:J93),0)</f>
        <v>Tablet</v>
      </c>
      <c r="K94" s="19">
        <f>VLOOKUP($B94,'Vlookup Big Data'!$B:$Q,COLUMNS($B$2:K93),0)</f>
        <v>180</v>
      </c>
      <c r="L94" s="19">
        <f>VLOOKUP($B94,'Vlookup Big Data'!$B:$Q,COLUMNS($B$2:L93),0)</f>
        <v>16832731.25</v>
      </c>
      <c r="M94" s="19">
        <f>VLOOKUP($B94,'Vlookup Big Data'!$B:$Q,COLUMNS($B$2:M93),0)</f>
        <v>13738051</v>
      </c>
      <c r="N94" s="19">
        <f>VLOOKUP($B94,'Vlookup Big Data'!$B:$Q,COLUMNS($B$2:N93),0)</f>
        <v>3094680.25</v>
      </c>
      <c r="O94" s="19" t="str">
        <f>VLOOKUP($B94,'Vlookup Big Data'!$B:$Q,COLUMNS($B$2:O93),0)</f>
        <v>Yes</v>
      </c>
      <c r="P94" s="19" t="str">
        <f>VLOOKUP($B94,'Vlookup Big Data'!$B:$Q,COLUMNS($B$2:P93),0)</f>
        <v>Kyrgyzstan</v>
      </c>
      <c r="Q94" s="19" t="str">
        <f>VLOOKUP($B94,'Vlookup Big Data'!$B:$Q,COLUMNS($B$2:Q93),0)</f>
        <v>United Arab Emirates</v>
      </c>
    </row>
    <row r="95" spans="2:17" x14ac:dyDescent="0.25">
      <c r="B95" s="3" t="s">
        <v>219</v>
      </c>
      <c r="C95" s="19" t="str">
        <f>VLOOKUP($B95,'Vlookup Big Data'!$B:$Q,COLUMNS($B$2:C94),0)</f>
        <v>Rosa Lewis</v>
      </c>
      <c r="D95" s="19" t="str">
        <f>VLOOKUP($B95,'Vlookup Big Data'!$B:$Q,COLUMNS($B$2:D94),0)</f>
        <v>B+</v>
      </c>
      <c r="E95" s="19" t="str">
        <f>VLOOKUP($B95,'Vlookup Big Data'!$B:$Q,COLUMNS($B$2:E94),0)</f>
        <v>Team Member</v>
      </c>
      <c r="F95" s="19">
        <f>VLOOKUP($B95,'Vlookup Big Data'!$B:$Q,COLUMNS($B$2:F94),0)</f>
        <v>8888981</v>
      </c>
      <c r="G95" s="19" t="str">
        <f>VLOOKUP($B95,'Vlookup Big Data'!$B:$Q,COLUMNS($B$2:G94),0)</f>
        <v>North</v>
      </c>
      <c r="H95" s="19">
        <f>VLOOKUP($B95,'Vlookup Big Data'!$B:$Q,COLUMNS($B$2:H94),0)</f>
        <v>413</v>
      </c>
      <c r="I95" s="19">
        <f>VLOOKUP($B95,'Vlookup Big Data'!$B:$Q,COLUMNS($B$2:I94),0)</f>
        <v>45384</v>
      </c>
      <c r="J95" s="19" t="str">
        <f>VLOOKUP($B95,'Vlookup Big Data'!$B:$Q,COLUMNS($B$2:J94),0)</f>
        <v>TV</v>
      </c>
      <c r="K95" s="19">
        <f>VLOOKUP($B95,'Vlookup Big Data'!$B:$Q,COLUMNS($B$2:K94),0)</f>
        <v>181</v>
      </c>
      <c r="L95" s="19">
        <f>VLOOKUP($B95,'Vlookup Big Data'!$B:$Q,COLUMNS($B$2:L94),0)</f>
        <v>1707546</v>
      </c>
      <c r="M95" s="19">
        <f>VLOOKUP($B95,'Vlookup Big Data'!$B:$Q,COLUMNS($B$2:M94),0)</f>
        <v>1393224</v>
      </c>
      <c r="N95" s="19">
        <f>VLOOKUP($B95,'Vlookup Big Data'!$B:$Q,COLUMNS($B$2:N94),0)</f>
        <v>314322</v>
      </c>
      <c r="O95" s="19" t="str">
        <f>VLOOKUP($B95,'Vlookup Big Data'!$B:$Q,COLUMNS($B$2:O94),0)</f>
        <v>Yes</v>
      </c>
      <c r="P95" s="19" t="str">
        <f>VLOOKUP($B95,'Vlookup Big Data'!$B:$Q,COLUMNS($B$2:P94),0)</f>
        <v>Laos</v>
      </c>
      <c r="Q95" s="19" t="str">
        <f>VLOOKUP($B95,'Vlookup Big Data'!$B:$Q,COLUMNS($B$2:Q94),0)</f>
        <v>United Kingdom</v>
      </c>
    </row>
    <row r="96" spans="2:17" x14ac:dyDescent="0.25">
      <c r="B96" s="3" t="s">
        <v>220</v>
      </c>
      <c r="C96" s="19" t="str">
        <f>VLOOKUP($B96,'Vlookup Big Data'!$B:$Q,COLUMNS($B$2:C95),0)</f>
        <v>Elizabeth</v>
      </c>
      <c r="D96" s="19" t="str">
        <f>VLOOKUP($B96,'Vlookup Big Data'!$B:$Q,COLUMNS($B$2:D95),0)</f>
        <v>O-</v>
      </c>
      <c r="E96" s="19" t="str">
        <f>VLOOKUP($B96,'Vlookup Big Data'!$B:$Q,COLUMNS($B$2:E95),0)</f>
        <v>Team Member</v>
      </c>
      <c r="F96" s="19">
        <f>VLOOKUP($B96,'Vlookup Big Data'!$B:$Q,COLUMNS($B$2:F95),0)</f>
        <v>8888982</v>
      </c>
      <c r="G96" s="19" t="str">
        <f>VLOOKUP($B96,'Vlookup Big Data'!$B:$Q,COLUMNS($B$2:G95),0)</f>
        <v>South</v>
      </c>
      <c r="H96" s="19">
        <f>VLOOKUP($B96,'Vlookup Big Data'!$B:$Q,COLUMNS($B$2:H95),0)</f>
        <v>414</v>
      </c>
      <c r="I96" s="19">
        <f>VLOOKUP($B96,'Vlookup Big Data'!$B:$Q,COLUMNS($B$2:I95),0)</f>
        <v>45385</v>
      </c>
      <c r="J96" s="19" t="str">
        <f>VLOOKUP($B96,'Vlookup Big Data'!$B:$Q,COLUMNS($B$2:J95),0)</f>
        <v>Earbuds</v>
      </c>
      <c r="K96" s="19">
        <f>VLOOKUP($B96,'Vlookup Big Data'!$B:$Q,COLUMNS($B$2:K95),0)</f>
        <v>182</v>
      </c>
      <c r="L96" s="19">
        <f>VLOOKUP($B96,'Vlookup Big Data'!$B:$Q,COLUMNS($B$2:L95),0)</f>
        <v>1731820</v>
      </c>
      <c r="M96" s="19">
        <f>VLOOKUP($B96,'Vlookup Big Data'!$B:$Q,COLUMNS($B$2:M95),0)</f>
        <v>14126431</v>
      </c>
      <c r="N96" s="19">
        <f>VLOOKUP($B96,'Vlookup Big Data'!$B:$Q,COLUMNS($B$2:N95),0)</f>
        <v>-12394611</v>
      </c>
      <c r="O96" s="19" t="str">
        <f>VLOOKUP($B96,'Vlookup Big Data'!$B:$Q,COLUMNS($B$2:O95),0)</f>
        <v>No</v>
      </c>
      <c r="P96" s="19" t="str">
        <f>VLOOKUP($B96,'Vlookup Big Data'!$B:$Q,COLUMNS($B$2:P95),0)</f>
        <v>Latvia</v>
      </c>
      <c r="Q96" s="19" t="str">
        <f>VLOOKUP($B96,'Vlookup Big Data'!$B:$Q,COLUMNS($B$2:Q95),0)</f>
        <v>United States of America</v>
      </c>
    </row>
    <row r="97" spans="2:17" x14ac:dyDescent="0.25">
      <c r="B97" s="3" t="s">
        <v>221</v>
      </c>
      <c r="C97" s="19" t="str">
        <f>VLOOKUP($B97,'Vlookup Big Data'!$B:$Q,COLUMNS($B$2:C96),0)</f>
        <v>James Martin</v>
      </c>
      <c r="D97" s="19" t="str">
        <f>VLOOKUP($B97,'Vlookup Big Data'!$B:$Q,COLUMNS($B$2:D96),0)</f>
        <v>O+</v>
      </c>
      <c r="E97" s="19" t="str">
        <f>VLOOKUP($B97,'Vlookup Big Data'!$B:$Q,COLUMNS($B$2:E96),0)</f>
        <v>Team Member</v>
      </c>
      <c r="F97" s="19">
        <f>VLOOKUP($B97,'Vlookup Big Data'!$B:$Q,COLUMNS($B$2:F96),0)</f>
        <v>8888983</v>
      </c>
      <c r="G97" s="19" t="str">
        <f>VLOOKUP($B97,'Vlookup Big Data'!$B:$Q,COLUMNS($B$2:G96),0)</f>
        <v>East</v>
      </c>
      <c r="H97" s="19">
        <f>VLOOKUP($B97,'Vlookup Big Data'!$B:$Q,COLUMNS($B$2:H96),0)</f>
        <v>415</v>
      </c>
      <c r="I97" s="19">
        <f>VLOOKUP($B97,'Vlookup Big Data'!$B:$Q,COLUMNS($B$2:I96),0)</f>
        <v>45386</v>
      </c>
      <c r="J97" s="19" t="str">
        <f>VLOOKUP($B97,'Vlookup Big Data'!$B:$Q,COLUMNS($B$2:J96),0)</f>
        <v>TV</v>
      </c>
      <c r="K97" s="19">
        <f>VLOOKUP($B97,'Vlookup Big Data'!$B:$Q,COLUMNS($B$2:K96),0)</f>
        <v>183</v>
      </c>
      <c r="L97" s="19">
        <f>VLOOKUP($B97,'Vlookup Big Data'!$B:$Q,COLUMNS($B$2:L96),0)</f>
        <v>17560943.75</v>
      </c>
      <c r="M97" s="19">
        <f>VLOOKUP($B97,'Vlookup Big Data'!$B:$Q,COLUMNS($B$2:M96),0)</f>
        <v>14320621</v>
      </c>
      <c r="N97" s="19">
        <f>VLOOKUP($B97,'Vlookup Big Data'!$B:$Q,COLUMNS($B$2:N96),0)</f>
        <v>3240322.75</v>
      </c>
      <c r="O97" s="19" t="str">
        <f>VLOOKUP($B97,'Vlookup Big Data'!$B:$Q,COLUMNS($B$2:O96),0)</f>
        <v>Yes</v>
      </c>
      <c r="P97" s="19" t="str">
        <f>VLOOKUP($B97,'Vlookup Big Data'!$B:$Q,COLUMNS($B$2:P96),0)</f>
        <v>Lebanon</v>
      </c>
      <c r="Q97" s="19" t="str">
        <f>VLOOKUP($B97,'Vlookup Big Data'!$B:$Q,COLUMNS($B$2:Q96),0)</f>
        <v>Uruguay</v>
      </c>
    </row>
    <row r="98" spans="2:17" x14ac:dyDescent="0.25">
      <c r="B98" s="3" t="s">
        <v>222</v>
      </c>
      <c r="C98" s="19" t="str">
        <f>VLOOKUP($B98,'Vlookup Big Data'!$B:$Q,COLUMNS($B$2:C97),0)</f>
        <v>Allegra McEvedy</v>
      </c>
      <c r="D98" s="19" t="str">
        <f>VLOOKUP($B98,'Vlookup Big Data'!$B:$Q,COLUMNS($B$2:D97),0)</f>
        <v>AB-</v>
      </c>
      <c r="E98" s="19" t="str">
        <f>VLOOKUP($B98,'Vlookup Big Data'!$B:$Q,COLUMNS($B$2:E97),0)</f>
        <v>Team Member</v>
      </c>
      <c r="F98" s="19">
        <f>VLOOKUP($B98,'Vlookup Big Data'!$B:$Q,COLUMNS($B$2:F97),0)</f>
        <v>8888984</v>
      </c>
      <c r="G98" s="19" t="str">
        <f>VLOOKUP($B98,'Vlookup Big Data'!$B:$Q,COLUMNS($B$2:G97),0)</f>
        <v>West</v>
      </c>
      <c r="H98" s="19">
        <f>VLOOKUP($B98,'Vlookup Big Data'!$B:$Q,COLUMNS($B$2:H97),0)</f>
        <v>416</v>
      </c>
      <c r="I98" s="19">
        <f>VLOOKUP($B98,'Vlookup Big Data'!$B:$Q,COLUMNS($B$2:I97),0)</f>
        <v>45387</v>
      </c>
      <c r="J98" s="19" t="str">
        <f>VLOOKUP($B98,'Vlookup Big Data'!$B:$Q,COLUMNS($B$2:J97),0)</f>
        <v>Earphone</v>
      </c>
      <c r="K98" s="19">
        <f>VLOOKUP($B98,'Vlookup Big Data'!$B:$Q,COLUMNS($B$2:K97),0)</f>
        <v>184</v>
      </c>
      <c r="L98" s="19">
        <f>VLOOKUP($B98,'Vlookup Big Data'!$B:$Q,COLUMNS($B$2:L97),0)</f>
        <v>17803681.25</v>
      </c>
      <c r="M98" s="19">
        <f>VLOOKUP($B98,'Vlookup Big Data'!$B:$Q,COLUMNS($B$2:M97),0)</f>
        <v>14514811</v>
      </c>
      <c r="N98" s="19">
        <f>VLOOKUP($B98,'Vlookup Big Data'!$B:$Q,COLUMNS($B$2:N97),0)</f>
        <v>3288870.25</v>
      </c>
      <c r="O98" s="19" t="str">
        <f>VLOOKUP($B98,'Vlookup Big Data'!$B:$Q,COLUMNS($B$2:O97),0)</f>
        <v>Yes</v>
      </c>
      <c r="P98" s="19" t="str">
        <f>VLOOKUP($B98,'Vlookup Big Data'!$B:$Q,COLUMNS($B$2:P97),0)</f>
        <v>Lesotho</v>
      </c>
      <c r="Q98" s="19" t="str">
        <f>VLOOKUP($B98,'Vlookup Big Data'!$B:$Q,COLUMNS($B$2:Q97),0)</f>
        <v>Uzbekistan</v>
      </c>
    </row>
    <row r="99" spans="2:17" x14ac:dyDescent="0.25">
      <c r="B99" s="3" t="s">
        <v>223</v>
      </c>
      <c r="C99" s="19" t="str">
        <f>VLOOKUP($B99,'Vlookup Big Data'!$B:$Q,COLUMNS($B$2:C98),0)</f>
        <v>Mary-Ellen</v>
      </c>
      <c r="D99" s="19" t="str">
        <f>VLOOKUP($B99,'Vlookup Big Data'!$B:$Q,COLUMNS($B$2:D98),0)</f>
        <v>A+</v>
      </c>
      <c r="E99" s="19" t="str">
        <f>VLOOKUP($B99,'Vlookup Big Data'!$B:$Q,COLUMNS($B$2:E98),0)</f>
        <v>Team Member</v>
      </c>
      <c r="F99" s="19">
        <f>VLOOKUP($B99,'Vlookup Big Data'!$B:$Q,COLUMNS($B$2:F98),0)</f>
        <v>8888985</v>
      </c>
      <c r="G99" s="19" t="str">
        <f>VLOOKUP($B99,'Vlookup Big Data'!$B:$Q,COLUMNS($B$2:G98),0)</f>
        <v>North</v>
      </c>
      <c r="H99" s="19">
        <f>VLOOKUP($B99,'Vlookup Big Data'!$B:$Q,COLUMNS($B$2:H98),0)</f>
        <v>417</v>
      </c>
      <c r="I99" s="19">
        <f>VLOOKUP($B99,'Vlookup Big Data'!$B:$Q,COLUMNS($B$2:I98),0)</f>
        <v>45388</v>
      </c>
      <c r="J99" s="19" t="str">
        <f>VLOOKUP($B99,'Vlookup Big Data'!$B:$Q,COLUMNS($B$2:J98),0)</f>
        <v>Mobile</v>
      </c>
      <c r="K99" s="19">
        <f>VLOOKUP($B99,'Vlookup Big Data'!$B:$Q,COLUMNS($B$2:K98),0)</f>
        <v>185</v>
      </c>
      <c r="L99" s="19">
        <f>VLOOKUP($B99,'Vlookup Big Data'!$B:$Q,COLUMNS($B$2:L98),0)</f>
        <v>18046418.75</v>
      </c>
      <c r="M99" s="19">
        <f>VLOOKUP($B99,'Vlookup Big Data'!$B:$Q,COLUMNS($B$2:M98),0)</f>
        <v>14709001</v>
      </c>
      <c r="N99" s="19">
        <f>VLOOKUP($B99,'Vlookup Big Data'!$B:$Q,COLUMNS($B$2:N98),0)</f>
        <v>3337417.75</v>
      </c>
      <c r="O99" s="19" t="str">
        <f>VLOOKUP($B99,'Vlookup Big Data'!$B:$Q,COLUMNS($B$2:O98),0)</f>
        <v>Yes</v>
      </c>
      <c r="P99" s="19" t="str">
        <f>VLOOKUP($B99,'Vlookup Big Data'!$B:$Q,COLUMNS($B$2:P98),0)</f>
        <v>Liberia</v>
      </c>
      <c r="Q99" s="19" t="str">
        <f>VLOOKUP($B99,'Vlookup Big Data'!$B:$Q,COLUMNS($B$2:Q98),0)</f>
        <v>Vanuatu</v>
      </c>
    </row>
    <row r="100" spans="2:17" x14ac:dyDescent="0.25">
      <c r="B100" s="3" t="s">
        <v>224</v>
      </c>
      <c r="C100" s="19" t="str">
        <f>VLOOKUP($B100,'Vlookup Big Data'!$B:$Q,COLUMNS($B$2:C99),0)</f>
        <v>Jamie Oliver</v>
      </c>
      <c r="D100" s="19" t="str">
        <f>VLOOKUP($B100,'Vlookup Big Data'!$B:$Q,COLUMNS($B$2:D99),0)</f>
        <v>O+</v>
      </c>
      <c r="E100" s="19" t="str">
        <f>VLOOKUP($B100,'Vlookup Big Data'!$B:$Q,COLUMNS($B$2:E99),0)</f>
        <v>Team Member</v>
      </c>
      <c r="F100" s="19">
        <f>VLOOKUP($B100,'Vlookup Big Data'!$B:$Q,COLUMNS($B$2:F99),0)</f>
        <v>8888986</v>
      </c>
      <c r="G100" s="19" t="str">
        <f>VLOOKUP($B100,'Vlookup Big Data'!$B:$Q,COLUMNS($B$2:G99),0)</f>
        <v>West</v>
      </c>
      <c r="H100" s="19">
        <f>VLOOKUP($B100,'Vlookup Big Data'!$B:$Q,COLUMNS($B$2:H99),0)</f>
        <v>418</v>
      </c>
      <c r="I100" s="19">
        <f>VLOOKUP($B100,'Vlookup Big Data'!$B:$Q,COLUMNS($B$2:I99),0)</f>
        <v>45389</v>
      </c>
      <c r="J100" s="19" t="str">
        <f>VLOOKUP($B100,'Vlookup Big Data'!$B:$Q,COLUMNS($B$2:J99),0)</f>
        <v>Tablet</v>
      </c>
      <c r="K100" s="19">
        <f>VLOOKUP($B100,'Vlookup Big Data'!$B:$Q,COLUMNS($B$2:K99),0)</f>
        <v>186</v>
      </c>
      <c r="L100" s="19">
        <f>VLOOKUP($B100,'Vlookup Big Data'!$B:$Q,COLUMNS($B$2:L99),0)</f>
        <v>18289156.25</v>
      </c>
      <c r="M100" s="19">
        <f>VLOOKUP($B100,'Vlookup Big Data'!$B:$Q,COLUMNS($B$2:M99),0)</f>
        <v>14903191</v>
      </c>
      <c r="N100" s="19">
        <f>VLOOKUP($B100,'Vlookup Big Data'!$B:$Q,COLUMNS($B$2:N99),0)</f>
        <v>3385965.25</v>
      </c>
      <c r="O100" s="19" t="str">
        <f>VLOOKUP($B100,'Vlookup Big Data'!$B:$Q,COLUMNS($B$2:O99),0)</f>
        <v>Yes</v>
      </c>
      <c r="P100" s="19" t="str">
        <f>VLOOKUP($B100,'Vlookup Big Data'!$B:$Q,COLUMNS($B$2:P99),0)</f>
        <v>Libya</v>
      </c>
      <c r="Q100" s="19" t="str">
        <f>VLOOKUP($B100,'Vlookup Big Data'!$B:$Q,COLUMNS($B$2:Q99),0)</f>
        <v>Venezuela</v>
      </c>
    </row>
    <row r="101" spans="2:17" x14ac:dyDescent="0.25">
      <c r="B101" s="3" t="s">
        <v>225</v>
      </c>
      <c r="C101" s="19" t="str">
        <f>VLOOKUP($B101,'Vlookup Big Data'!$B:$Q,COLUMNS($B$2:C100),0)</f>
        <v>Merrilees Parker</v>
      </c>
      <c r="D101" s="19" t="str">
        <f>VLOOKUP($B101,'Vlookup Big Data'!$B:$Q,COLUMNS($B$2:D100),0)</f>
        <v>B+</v>
      </c>
      <c r="E101" s="19" t="str">
        <f>VLOOKUP($B101,'Vlookup Big Data'!$B:$Q,COLUMNS($B$2:E100),0)</f>
        <v>Team Member</v>
      </c>
      <c r="F101" s="19">
        <f>VLOOKUP($B101,'Vlookup Big Data'!$B:$Q,COLUMNS($B$2:F100),0)</f>
        <v>8888987</v>
      </c>
      <c r="G101" s="19" t="str">
        <f>VLOOKUP($B101,'Vlookup Big Data'!$B:$Q,COLUMNS($B$2:G100),0)</f>
        <v>North</v>
      </c>
      <c r="H101" s="19">
        <f>VLOOKUP($B101,'Vlookup Big Data'!$B:$Q,COLUMNS($B$2:H100),0)</f>
        <v>419</v>
      </c>
      <c r="I101" s="19">
        <f>VLOOKUP($B101,'Vlookup Big Data'!$B:$Q,COLUMNS($B$2:I100),0)</f>
        <v>45390</v>
      </c>
      <c r="J101" s="19" t="str">
        <f>VLOOKUP($B101,'Vlookup Big Data'!$B:$Q,COLUMNS($B$2:J100),0)</f>
        <v>Mobile</v>
      </c>
      <c r="K101" s="19">
        <f>VLOOKUP($B101,'Vlookup Big Data'!$B:$Q,COLUMNS($B$2:K100),0)</f>
        <v>187</v>
      </c>
      <c r="L101" s="19">
        <f>VLOOKUP($B101,'Vlookup Big Data'!$B:$Q,COLUMNS($B$2:L100),0)</f>
        <v>18531893.75</v>
      </c>
      <c r="M101" s="19">
        <f>VLOOKUP($B101,'Vlookup Big Data'!$B:$Q,COLUMNS($B$2:M100),0)</f>
        <v>15097381</v>
      </c>
      <c r="N101" s="19">
        <f>VLOOKUP($B101,'Vlookup Big Data'!$B:$Q,COLUMNS($B$2:N100),0)</f>
        <v>3434512.75</v>
      </c>
      <c r="O101" s="19" t="str">
        <f>VLOOKUP($B101,'Vlookup Big Data'!$B:$Q,COLUMNS($B$2:O100),0)</f>
        <v>Yes</v>
      </c>
      <c r="P101" s="19" t="str">
        <f>VLOOKUP($B101,'Vlookup Big Data'!$B:$Q,COLUMNS($B$2:P100),0)</f>
        <v>Liechtenstein</v>
      </c>
      <c r="Q101" s="19" t="str">
        <f>VLOOKUP($B101,'Vlookup Big Data'!$B:$Q,COLUMNS($B$2:Q100),0)</f>
        <v>Ukraine</v>
      </c>
    </row>
    <row r="102" spans="2:17" x14ac:dyDescent="0.25">
      <c r="B102" s="3" t="s">
        <v>226</v>
      </c>
      <c r="C102" s="19" t="str">
        <f>VLOOKUP($B102,'Vlookup Big Data'!$B:$Q,COLUMNS($B$2:C101),0)</f>
        <v>Jennifer Paterson</v>
      </c>
      <c r="D102" s="19" t="str">
        <f>VLOOKUP($B102,'Vlookup Big Data'!$B:$Q,COLUMNS($B$2:D101),0)</f>
        <v>B-</v>
      </c>
      <c r="E102" s="19" t="str">
        <f>VLOOKUP($B102,'Vlookup Big Data'!$B:$Q,COLUMNS($B$2:E101),0)</f>
        <v>Team Member</v>
      </c>
      <c r="F102" s="19">
        <f>VLOOKUP($B102,'Vlookup Big Data'!$B:$Q,COLUMNS($B$2:F101),0)</f>
        <v>8888988</v>
      </c>
      <c r="G102" s="19" t="str">
        <f>VLOOKUP($B102,'Vlookup Big Data'!$B:$Q,COLUMNS($B$2:G101),0)</f>
        <v>South</v>
      </c>
      <c r="H102" s="19">
        <f>VLOOKUP($B102,'Vlookup Big Data'!$B:$Q,COLUMNS($B$2:H101),0)</f>
        <v>420</v>
      </c>
      <c r="I102" s="19">
        <f>VLOOKUP($B102,'Vlookup Big Data'!$B:$Q,COLUMNS($B$2:I101),0)</f>
        <v>45391</v>
      </c>
      <c r="J102" s="19" t="str">
        <f>VLOOKUP($B102,'Vlookup Big Data'!$B:$Q,COLUMNS($B$2:J101),0)</f>
        <v>Watch</v>
      </c>
      <c r="K102" s="19">
        <f>VLOOKUP($B102,'Vlookup Big Data'!$B:$Q,COLUMNS($B$2:K101),0)</f>
        <v>188</v>
      </c>
      <c r="L102" s="19">
        <f>VLOOKUP($B102,'Vlookup Big Data'!$B:$Q,COLUMNS($B$2:L101),0)</f>
        <v>18774631.25</v>
      </c>
      <c r="M102" s="19">
        <f>VLOOKUP($B102,'Vlookup Big Data'!$B:$Q,COLUMNS($B$2:M101),0)</f>
        <v>15291571</v>
      </c>
      <c r="N102" s="19">
        <f>VLOOKUP($B102,'Vlookup Big Data'!$B:$Q,COLUMNS($B$2:N101),0)</f>
        <v>3483060.25</v>
      </c>
      <c r="O102" s="19" t="str">
        <f>VLOOKUP($B102,'Vlookup Big Data'!$B:$Q,COLUMNS($B$2:O101),0)</f>
        <v>Yes</v>
      </c>
      <c r="P102" s="19" t="str">
        <f>VLOOKUP($B102,'Vlookup Big Data'!$B:$Q,COLUMNS($B$2:P101),0)</f>
        <v>Lithuania</v>
      </c>
      <c r="Q102" s="19" t="str">
        <f>VLOOKUP($B102,'Vlookup Big Data'!$B:$Q,COLUMNS($B$2:Q101),0)</f>
        <v>United Arab Emirates</v>
      </c>
    </row>
    <row r="103" spans="2:17" x14ac:dyDescent="0.25">
      <c r="B103" s="3" t="s">
        <v>227</v>
      </c>
      <c r="C103" s="19" t="str">
        <f>VLOOKUP($B103,'Vlookup Big Data'!$B:$Q,COLUMNS($B$2:C102),0)</f>
        <v>Marguerite Patten</v>
      </c>
      <c r="D103" s="19" t="str">
        <f>VLOOKUP($B103,'Vlookup Big Data'!$B:$Q,COLUMNS($B$2:D102),0)</f>
        <v>B+</v>
      </c>
      <c r="E103" s="19" t="str">
        <f>VLOOKUP($B103,'Vlookup Big Data'!$B:$Q,COLUMNS($B$2:E102),0)</f>
        <v>Team Member</v>
      </c>
      <c r="F103" s="19">
        <f>VLOOKUP($B103,'Vlookup Big Data'!$B:$Q,COLUMNS($B$2:F102),0)</f>
        <v>8888989</v>
      </c>
      <c r="G103" s="19" t="str">
        <f>VLOOKUP($B103,'Vlookup Big Data'!$B:$Q,COLUMNS($B$2:G102),0)</f>
        <v>East</v>
      </c>
      <c r="H103" s="19">
        <f>VLOOKUP($B103,'Vlookup Big Data'!$B:$Q,COLUMNS($B$2:H102),0)</f>
        <v>421</v>
      </c>
      <c r="I103" s="19">
        <f>VLOOKUP($B103,'Vlookup Big Data'!$B:$Q,COLUMNS($B$2:I102),0)</f>
        <v>45392</v>
      </c>
      <c r="J103" s="19" t="str">
        <f>VLOOKUP($B103,'Vlookup Big Data'!$B:$Q,COLUMNS($B$2:J102),0)</f>
        <v>Tablet</v>
      </c>
      <c r="K103" s="19">
        <f>VLOOKUP($B103,'Vlookup Big Data'!$B:$Q,COLUMNS($B$2:K102),0)</f>
        <v>189</v>
      </c>
      <c r="L103" s="19">
        <f>VLOOKUP($B103,'Vlookup Big Data'!$B:$Q,COLUMNS($B$2:L102),0)</f>
        <v>19017368.75</v>
      </c>
      <c r="M103" s="19">
        <f>VLOOKUP($B103,'Vlookup Big Data'!$B:$Q,COLUMNS($B$2:M102),0)</f>
        <v>15485761</v>
      </c>
      <c r="N103" s="19">
        <f>VLOOKUP($B103,'Vlookup Big Data'!$B:$Q,COLUMNS($B$2:N102),0)</f>
        <v>3531607.75</v>
      </c>
      <c r="O103" s="19" t="str">
        <f>VLOOKUP($B103,'Vlookup Big Data'!$B:$Q,COLUMNS($B$2:O102),0)</f>
        <v>Yes</v>
      </c>
      <c r="P103" s="19" t="str">
        <f>VLOOKUP($B103,'Vlookup Big Data'!$B:$Q,COLUMNS($B$2:P102),0)</f>
        <v>Luxembourg</v>
      </c>
      <c r="Q103" s="19" t="str">
        <f>VLOOKUP($B103,'Vlookup Big Data'!$B:$Q,COLUMNS($B$2:Q102),0)</f>
        <v>United Kingdom</v>
      </c>
    </row>
    <row r="104" spans="2:17" x14ac:dyDescent="0.25">
      <c r="B104" s="3" t="s">
        <v>228</v>
      </c>
      <c r="C104" s="19" t="str">
        <f>VLOOKUP($B104,'Vlookup Big Data'!$B:$Q,COLUMNS($B$2:C103),0)</f>
        <v>Rosemary Shrager</v>
      </c>
      <c r="D104" s="19" t="str">
        <f>VLOOKUP($B104,'Vlookup Big Data'!$B:$Q,COLUMNS($B$2:D103),0)</f>
        <v>O-</v>
      </c>
      <c r="E104" s="19" t="str">
        <f>VLOOKUP($B104,'Vlookup Big Data'!$B:$Q,COLUMNS($B$2:E103),0)</f>
        <v>Team Member</v>
      </c>
      <c r="F104" s="19">
        <f>VLOOKUP($B104,'Vlookup Big Data'!$B:$Q,COLUMNS($B$2:F103),0)</f>
        <v>8888990</v>
      </c>
      <c r="G104" s="19" t="str">
        <f>VLOOKUP($B104,'Vlookup Big Data'!$B:$Q,COLUMNS($B$2:G103),0)</f>
        <v>West</v>
      </c>
      <c r="H104" s="19">
        <f>VLOOKUP($B104,'Vlookup Big Data'!$B:$Q,COLUMNS($B$2:H103),0)</f>
        <v>422</v>
      </c>
      <c r="I104" s="19">
        <f>VLOOKUP($B104,'Vlookup Big Data'!$B:$Q,COLUMNS($B$2:I103),0)</f>
        <v>45393</v>
      </c>
      <c r="J104" s="19" t="str">
        <f>VLOOKUP($B104,'Vlookup Big Data'!$B:$Q,COLUMNS($B$2:J103),0)</f>
        <v>TV</v>
      </c>
      <c r="K104" s="19">
        <f>VLOOKUP($B104,'Vlookup Big Data'!$B:$Q,COLUMNS($B$2:K103),0)</f>
        <v>190</v>
      </c>
      <c r="L104" s="19">
        <f>VLOOKUP($B104,'Vlookup Big Data'!$B:$Q,COLUMNS($B$2:L103),0)</f>
        <v>192601</v>
      </c>
      <c r="M104" s="19">
        <f>VLOOKUP($B104,'Vlookup Big Data'!$B:$Q,COLUMNS($B$2:M103),0)</f>
        <v>15679951</v>
      </c>
      <c r="N104" s="19">
        <f>VLOOKUP($B104,'Vlookup Big Data'!$B:$Q,COLUMNS($B$2:N103),0)</f>
        <v>-15487350</v>
      </c>
      <c r="O104" s="19" t="str">
        <f>VLOOKUP($B104,'Vlookup Big Data'!$B:$Q,COLUMNS($B$2:O103),0)</f>
        <v>No</v>
      </c>
      <c r="P104" s="19" t="str">
        <f>VLOOKUP($B104,'Vlookup Big Data'!$B:$Q,COLUMNS($B$2:P103),0)</f>
        <v>Madagascar</v>
      </c>
      <c r="Q104" s="19" t="str">
        <f>VLOOKUP($B104,'Vlookup Big Data'!$B:$Q,COLUMNS($B$2:Q103),0)</f>
        <v>United States of America</v>
      </c>
    </row>
    <row r="105" spans="2:17" x14ac:dyDescent="0.25">
      <c r="B105" s="3" t="s">
        <v>229</v>
      </c>
      <c r="C105" s="19" t="str">
        <f>VLOOKUP($B105,'Vlookup Big Data'!$B:$Q,COLUMNS($B$2:C104),0)</f>
        <v>Delia Smith</v>
      </c>
      <c r="D105" s="19" t="str">
        <f>VLOOKUP($B105,'Vlookup Big Data'!$B:$Q,COLUMNS($B$2:D104),0)</f>
        <v>O+</v>
      </c>
      <c r="E105" s="19" t="str">
        <f>VLOOKUP($B105,'Vlookup Big Data'!$B:$Q,COLUMNS($B$2:E104),0)</f>
        <v>Team Member</v>
      </c>
      <c r="F105" s="19">
        <f>VLOOKUP($B105,'Vlookup Big Data'!$B:$Q,COLUMNS($B$2:F104),0)</f>
        <v>8888991</v>
      </c>
      <c r="G105" s="19" t="str">
        <f>VLOOKUP($B105,'Vlookup Big Data'!$B:$Q,COLUMNS($B$2:G104),0)</f>
        <v>East</v>
      </c>
      <c r="H105" s="19">
        <f>VLOOKUP($B105,'Vlookup Big Data'!$B:$Q,COLUMNS($B$2:H104),0)</f>
        <v>423</v>
      </c>
      <c r="I105" s="19">
        <f>VLOOKUP($B105,'Vlookup Big Data'!$B:$Q,COLUMNS($B$2:I104),0)</f>
        <v>45394</v>
      </c>
      <c r="J105" s="19" t="str">
        <f>VLOOKUP($B105,'Vlookup Big Data'!$B:$Q,COLUMNS($B$2:J104),0)</f>
        <v>Earbuds</v>
      </c>
      <c r="K105" s="19">
        <f>VLOOKUP($B105,'Vlookup Big Data'!$B:$Q,COLUMNS($B$2:K104),0)</f>
        <v>191</v>
      </c>
      <c r="L105" s="19">
        <f>VLOOKUP($B105,'Vlookup Big Data'!$B:$Q,COLUMNS($B$2:L104),0)</f>
        <v>19502843.75</v>
      </c>
      <c r="M105" s="19">
        <f>VLOOKUP($B105,'Vlookup Big Data'!$B:$Q,COLUMNS($B$2:M104),0)</f>
        <v>15874141</v>
      </c>
      <c r="N105" s="19">
        <f>VLOOKUP($B105,'Vlookup Big Data'!$B:$Q,COLUMNS($B$2:N104),0)</f>
        <v>3628702.75</v>
      </c>
      <c r="O105" s="19" t="str">
        <f>VLOOKUP($B105,'Vlookup Big Data'!$B:$Q,COLUMNS($B$2:O104),0)</f>
        <v>Yes</v>
      </c>
      <c r="P105" s="19" t="str">
        <f>VLOOKUP($B105,'Vlookup Big Data'!$B:$Q,COLUMNS($B$2:P104),0)</f>
        <v>Malawi</v>
      </c>
      <c r="Q105" s="19" t="str">
        <f>VLOOKUP($B105,'Vlookup Big Data'!$B:$Q,COLUMNS($B$2:Q104),0)</f>
        <v>Uruguay</v>
      </c>
    </row>
    <row r="106" spans="2:17" x14ac:dyDescent="0.25">
      <c r="B106" s="3" t="s">
        <v>230</v>
      </c>
      <c r="C106" s="19" t="str">
        <f>VLOOKUP($B106,'Vlookup Big Data'!$B:$Q,COLUMNS($B$2:C105),0)</f>
        <v>Rick Stein</v>
      </c>
      <c r="D106" s="19" t="str">
        <f>VLOOKUP($B106,'Vlookup Big Data'!$B:$Q,COLUMNS($B$2:D105),0)</f>
        <v>AB-</v>
      </c>
      <c r="E106" s="19" t="str">
        <f>VLOOKUP($B106,'Vlookup Big Data'!$B:$Q,COLUMNS($B$2:E105),0)</f>
        <v>Team Member</v>
      </c>
      <c r="F106" s="19">
        <f>VLOOKUP($B106,'Vlookup Big Data'!$B:$Q,COLUMNS($B$2:F105),0)</f>
        <v>8888992</v>
      </c>
      <c r="G106" s="19" t="str">
        <f>VLOOKUP($B106,'Vlookup Big Data'!$B:$Q,COLUMNS($B$2:G105),0)</f>
        <v>West</v>
      </c>
      <c r="H106" s="19">
        <f>VLOOKUP($B106,'Vlookup Big Data'!$B:$Q,COLUMNS($B$2:H105),0)</f>
        <v>424</v>
      </c>
      <c r="I106" s="19">
        <f>VLOOKUP($B106,'Vlookup Big Data'!$B:$Q,COLUMNS($B$2:I105),0)</f>
        <v>45395</v>
      </c>
      <c r="J106" s="19" t="str">
        <f>VLOOKUP($B106,'Vlookup Big Data'!$B:$Q,COLUMNS($B$2:J105),0)</f>
        <v>TV</v>
      </c>
      <c r="K106" s="19">
        <f>VLOOKUP($B106,'Vlookup Big Data'!$B:$Q,COLUMNS($B$2:K105),0)</f>
        <v>192</v>
      </c>
      <c r="L106" s="19">
        <f>VLOOKUP($B106,'Vlookup Big Data'!$B:$Q,COLUMNS($B$2:L105),0)</f>
        <v>19745581.25</v>
      </c>
      <c r="M106" s="19">
        <f>VLOOKUP($B106,'Vlookup Big Data'!$B:$Q,COLUMNS($B$2:M105),0)</f>
        <v>16068331</v>
      </c>
      <c r="N106" s="19">
        <f>VLOOKUP($B106,'Vlookup Big Data'!$B:$Q,COLUMNS($B$2:N105),0)</f>
        <v>3677250.25</v>
      </c>
      <c r="O106" s="19" t="str">
        <f>VLOOKUP($B106,'Vlookup Big Data'!$B:$Q,COLUMNS($B$2:O105),0)</f>
        <v>Yes</v>
      </c>
      <c r="P106" s="19" t="str">
        <f>VLOOKUP($B106,'Vlookup Big Data'!$B:$Q,COLUMNS($B$2:P105),0)</f>
        <v>Malaysia</v>
      </c>
      <c r="Q106" s="19" t="str">
        <f>VLOOKUP($B106,'Vlookup Big Data'!$B:$Q,COLUMNS($B$2:Q105),0)</f>
        <v>Ukraine</v>
      </c>
    </row>
    <row r="107" spans="2:17" x14ac:dyDescent="0.25">
      <c r="B107" s="3" t="s">
        <v>231</v>
      </c>
      <c r="C107" s="19" t="str">
        <f>VLOOKUP($B107,'Vlookup Big Data'!$B:$Q,COLUMNS($B$2:C106),0)</f>
        <v>Emily</v>
      </c>
      <c r="D107" s="19" t="str">
        <f>VLOOKUP($B107,'Vlookup Big Data'!$B:$Q,COLUMNS($B$2:D106),0)</f>
        <v>AB-</v>
      </c>
      <c r="E107" s="19" t="str">
        <f>VLOOKUP($B107,'Vlookup Big Data'!$B:$Q,COLUMNS($B$2:E106),0)</f>
        <v>Team Member</v>
      </c>
      <c r="F107" s="19">
        <f>VLOOKUP($B107,'Vlookup Big Data'!$B:$Q,COLUMNS($B$2:F106),0)</f>
        <v>8888993</v>
      </c>
      <c r="G107" s="19" t="str">
        <f>VLOOKUP($B107,'Vlookup Big Data'!$B:$Q,COLUMNS($B$2:G106),0)</f>
        <v>North</v>
      </c>
      <c r="H107" s="19">
        <f>VLOOKUP($B107,'Vlookup Big Data'!$B:$Q,COLUMNS($B$2:H106),0)</f>
        <v>425</v>
      </c>
      <c r="I107" s="19">
        <f>VLOOKUP($B107,'Vlookup Big Data'!$B:$Q,COLUMNS($B$2:I106),0)</f>
        <v>45396</v>
      </c>
      <c r="J107" s="19" t="str">
        <f>VLOOKUP($B107,'Vlookup Big Data'!$B:$Q,COLUMNS($B$2:J106),0)</f>
        <v>Earphone</v>
      </c>
      <c r="K107" s="19">
        <f>VLOOKUP($B107,'Vlookup Big Data'!$B:$Q,COLUMNS($B$2:K106),0)</f>
        <v>193</v>
      </c>
      <c r="L107" s="19">
        <f>VLOOKUP($B107,'Vlookup Big Data'!$B:$Q,COLUMNS($B$2:L106),0)</f>
        <v>19988318.75</v>
      </c>
      <c r="M107" s="19">
        <f>VLOOKUP($B107,'Vlookup Big Data'!$B:$Q,COLUMNS($B$2:M106),0)</f>
        <v>16262521</v>
      </c>
      <c r="N107" s="19">
        <f>VLOOKUP($B107,'Vlookup Big Data'!$B:$Q,COLUMNS($B$2:N106),0)</f>
        <v>3725797.75</v>
      </c>
      <c r="O107" s="19" t="str">
        <f>VLOOKUP($B107,'Vlookup Big Data'!$B:$Q,COLUMNS($B$2:O106),0)</f>
        <v>Yes</v>
      </c>
      <c r="P107" s="19" t="str">
        <f>VLOOKUP($B107,'Vlookup Big Data'!$B:$Q,COLUMNS($B$2:P106),0)</f>
        <v>Maldives</v>
      </c>
      <c r="Q107" s="19" t="str">
        <f>VLOOKUP($B107,'Vlookup Big Data'!$B:$Q,COLUMNS($B$2:Q106),0)</f>
        <v>United Arab Emirates</v>
      </c>
    </row>
    <row r="108" spans="2:17" x14ac:dyDescent="0.25">
      <c r="B108" s="3" t="s">
        <v>232</v>
      </c>
      <c r="C108" s="19" t="str">
        <f>VLOOKUP($B108,'Vlookup Big Data'!$B:$Q,COLUMNS($B$2:C107),0)</f>
        <v>Marco Pierre</v>
      </c>
      <c r="D108" s="19" t="str">
        <f>VLOOKUP($B108,'Vlookup Big Data'!$B:$Q,COLUMNS($B$2:D107),0)</f>
        <v>A+</v>
      </c>
      <c r="E108" s="19" t="str">
        <f>VLOOKUP($B108,'Vlookup Big Data'!$B:$Q,COLUMNS($B$2:E107),0)</f>
        <v>Team Member</v>
      </c>
      <c r="F108" s="19">
        <f>VLOOKUP($B108,'Vlookup Big Data'!$B:$Q,COLUMNS($B$2:F107),0)</f>
        <v>8888994</v>
      </c>
      <c r="G108" s="19" t="str">
        <f>VLOOKUP($B108,'Vlookup Big Data'!$B:$Q,COLUMNS($B$2:G107),0)</f>
        <v>South</v>
      </c>
      <c r="H108" s="19">
        <f>VLOOKUP($B108,'Vlookup Big Data'!$B:$Q,COLUMNS($B$2:H107),0)</f>
        <v>426</v>
      </c>
      <c r="I108" s="19">
        <f>VLOOKUP($B108,'Vlookup Big Data'!$B:$Q,COLUMNS($B$2:I107),0)</f>
        <v>45397</v>
      </c>
      <c r="J108" s="19" t="str">
        <f>VLOOKUP($B108,'Vlookup Big Data'!$B:$Q,COLUMNS($B$2:J107),0)</f>
        <v>Mobile</v>
      </c>
      <c r="K108" s="19">
        <f>VLOOKUP($B108,'Vlookup Big Data'!$B:$Q,COLUMNS($B$2:K107),0)</f>
        <v>194</v>
      </c>
      <c r="L108" s="19">
        <f>VLOOKUP($B108,'Vlookup Big Data'!$B:$Q,COLUMNS($B$2:L107),0)</f>
        <v>20231056.25</v>
      </c>
      <c r="M108" s="19">
        <f>VLOOKUP($B108,'Vlookup Big Data'!$B:$Q,COLUMNS($B$2:M107),0)</f>
        <v>16456711</v>
      </c>
      <c r="N108" s="19">
        <f>VLOOKUP($B108,'Vlookup Big Data'!$B:$Q,COLUMNS($B$2:N107),0)</f>
        <v>3774345.25</v>
      </c>
      <c r="O108" s="19" t="str">
        <f>VLOOKUP($B108,'Vlookup Big Data'!$B:$Q,COLUMNS($B$2:O107),0)</f>
        <v>Yes</v>
      </c>
      <c r="P108" s="19" t="str">
        <f>VLOOKUP($B108,'Vlookup Big Data'!$B:$Q,COLUMNS($B$2:P107),0)</f>
        <v>Mali</v>
      </c>
      <c r="Q108" s="19" t="str">
        <f>VLOOKUP($B108,'Vlookup Big Data'!$B:$Q,COLUMNS($B$2:Q107),0)</f>
        <v>United Kingdom</v>
      </c>
    </row>
    <row r="109" spans="2:17" x14ac:dyDescent="0.25">
      <c r="B109" s="3" t="s">
        <v>233</v>
      </c>
      <c r="C109" s="19" t="str">
        <f>VLOOKUP($B109,'Vlookup Big Data'!$B:$Q,COLUMNS($B$2:C108),0)</f>
        <v>Anne Willan</v>
      </c>
      <c r="D109" s="19" t="str">
        <f>VLOOKUP($B109,'Vlookup Big Data'!$B:$Q,COLUMNS($B$2:D108),0)</f>
        <v>O+</v>
      </c>
      <c r="E109" s="19" t="str">
        <f>VLOOKUP($B109,'Vlookup Big Data'!$B:$Q,COLUMNS($B$2:E108),0)</f>
        <v>Team Member</v>
      </c>
      <c r="F109" s="19">
        <f>VLOOKUP($B109,'Vlookup Big Data'!$B:$Q,COLUMNS($B$2:F108),0)</f>
        <v>8888995</v>
      </c>
      <c r="G109" s="19" t="str">
        <f>VLOOKUP($B109,'Vlookup Big Data'!$B:$Q,COLUMNS($B$2:G108),0)</f>
        <v>East</v>
      </c>
      <c r="H109" s="19">
        <f>VLOOKUP($B109,'Vlookup Big Data'!$B:$Q,COLUMNS($B$2:H108),0)</f>
        <v>427</v>
      </c>
      <c r="I109" s="19">
        <f>VLOOKUP($B109,'Vlookup Big Data'!$B:$Q,COLUMNS($B$2:I108),0)</f>
        <v>45398</v>
      </c>
      <c r="J109" s="19" t="str">
        <f>VLOOKUP($B109,'Vlookup Big Data'!$B:$Q,COLUMNS($B$2:J108),0)</f>
        <v>Tablet</v>
      </c>
      <c r="K109" s="19">
        <f>VLOOKUP($B109,'Vlookup Big Data'!$B:$Q,COLUMNS($B$2:K108),0)</f>
        <v>195</v>
      </c>
      <c r="L109" s="19">
        <f>VLOOKUP($B109,'Vlookup Big Data'!$B:$Q,COLUMNS($B$2:L108),0)</f>
        <v>2047379</v>
      </c>
      <c r="M109" s="19">
        <f>VLOOKUP($B109,'Vlookup Big Data'!$B:$Q,COLUMNS($B$2:M108),0)</f>
        <v>16650901</v>
      </c>
      <c r="N109" s="19">
        <f>VLOOKUP($B109,'Vlookup Big Data'!$B:$Q,COLUMNS($B$2:N108),0)</f>
        <v>-14603522</v>
      </c>
      <c r="O109" s="19" t="str">
        <f>VLOOKUP($B109,'Vlookup Big Data'!$B:$Q,COLUMNS($B$2:O108),0)</f>
        <v>No</v>
      </c>
      <c r="P109" s="19" t="str">
        <f>VLOOKUP($B109,'Vlookup Big Data'!$B:$Q,COLUMNS($B$2:P108),0)</f>
        <v>Malta</v>
      </c>
      <c r="Q109" s="19" t="str">
        <f>VLOOKUP($B109,'Vlookup Big Data'!$B:$Q,COLUMNS($B$2:Q108),0)</f>
        <v>United States of America</v>
      </c>
    </row>
    <row r="110" spans="2:17" x14ac:dyDescent="0.25">
      <c r="B110" s="3" t="s">
        <v>234</v>
      </c>
      <c r="C110" s="19" t="str">
        <f>VLOOKUP($B110,'Vlookup Big Data'!$B:$Q,COLUMNS($B$2:C109),0)</f>
        <v>Sophie</v>
      </c>
      <c r="D110" s="19" t="str">
        <f>VLOOKUP($B110,'Vlookup Big Data'!$B:$Q,COLUMNS($B$2:D109),0)</f>
        <v>B+</v>
      </c>
      <c r="E110" s="19" t="str">
        <f>VLOOKUP($B110,'Vlookup Big Data'!$B:$Q,COLUMNS($B$2:E109),0)</f>
        <v>Team Member</v>
      </c>
      <c r="F110" s="19">
        <f>VLOOKUP($B110,'Vlookup Big Data'!$B:$Q,COLUMNS($B$2:F109),0)</f>
        <v>8888996</v>
      </c>
      <c r="G110" s="19" t="str">
        <f>VLOOKUP($B110,'Vlookup Big Data'!$B:$Q,COLUMNS($B$2:G109),0)</f>
        <v>West</v>
      </c>
      <c r="H110" s="19">
        <f>VLOOKUP($B110,'Vlookup Big Data'!$B:$Q,COLUMNS($B$2:H109),0)</f>
        <v>428</v>
      </c>
      <c r="I110" s="19">
        <f>VLOOKUP($B110,'Vlookup Big Data'!$B:$Q,COLUMNS($B$2:I109),0)</f>
        <v>45399</v>
      </c>
      <c r="J110" s="19" t="str">
        <f>VLOOKUP($B110,'Vlookup Big Data'!$B:$Q,COLUMNS($B$2:J109),0)</f>
        <v>Mobile</v>
      </c>
      <c r="K110" s="19">
        <f>VLOOKUP($B110,'Vlookup Big Data'!$B:$Q,COLUMNS($B$2:K109),0)</f>
        <v>196</v>
      </c>
      <c r="L110" s="19">
        <f>VLOOKUP($B110,'Vlookup Big Data'!$B:$Q,COLUMNS($B$2:L109),0)</f>
        <v>2071653</v>
      </c>
      <c r="M110" s="19">
        <f>VLOOKUP($B110,'Vlookup Big Data'!$B:$Q,COLUMNS($B$2:M109),0)</f>
        <v>16845091</v>
      </c>
      <c r="N110" s="19">
        <f>VLOOKUP($B110,'Vlookup Big Data'!$B:$Q,COLUMNS($B$2:N109),0)</f>
        <v>-14773438</v>
      </c>
      <c r="O110" s="19" t="str">
        <f>VLOOKUP($B110,'Vlookup Big Data'!$B:$Q,COLUMNS($B$2:O109),0)</f>
        <v>No</v>
      </c>
      <c r="P110" s="19" t="str">
        <f>VLOOKUP($B110,'Vlookup Big Data'!$B:$Q,COLUMNS($B$2:P109),0)</f>
        <v>Marshall Islands</v>
      </c>
      <c r="Q110" s="19" t="str">
        <f>VLOOKUP($B110,'Vlookup Big Data'!$B:$Q,COLUMNS($B$2:Q109),0)</f>
        <v>Uruguay</v>
      </c>
    </row>
    <row r="111" spans="2:17" x14ac:dyDescent="0.25">
      <c r="B111" s="3" t="s">
        <v>235</v>
      </c>
      <c r="C111" s="19" t="str">
        <f>VLOOKUP($B111,'Vlookup Big Data'!$B:$Q,COLUMNS($B$2:C110),0)</f>
        <v>Antony Worrall</v>
      </c>
      <c r="D111" s="19" t="str">
        <f>VLOOKUP($B111,'Vlookup Big Data'!$B:$Q,COLUMNS($B$2:D110),0)</f>
        <v>B-</v>
      </c>
      <c r="E111" s="19" t="str">
        <f>VLOOKUP($B111,'Vlookup Big Data'!$B:$Q,COLUMNS($B$2:E110),0)</f>
        <v>Team Member</v>
      </c>
      <c r="F111" s="19">
        <f>VLOOKUP($B111,'Vlookup Big Data'!$B:$Q,COLUMNS($B$2:F110),0)</f>
        <v>8888997</v>
      </c>
      <c r="G111" s="19" t="str">
        <f>VLOOKUP($B111,'Vlookup Big Data'!$B:$Q,COLUMNS($B$2:G110),0)</f>
        <v>North</v>
      </c>
      <c r="H111" s="19">
        <f>VLOOKUP($B111,'Vlookup Big Data'!$B:$Q,COLUMNS($B$2:H110),0)</f>
        <v>429</v>
      </c>
      <c r="I111" s="19">
        <f>VLOOKUP($B111,'Vlookup Big Data'!$B:$Q,COLUMNS($B$2:I110),0)</f>
        <v>45400</v>
      </c>
      <c r="J111" s="19" t="str">
        <f>VLOOKUP($B111,'Vlookup Big Data'!$B:$Q,COLUMNS($B$2:J110),0)</f>
        <v>Watch</v>
      </c>
      <c r="K111" s="19">
        <f>VLOOKUP($B111,'Vlookup Big Data'!$B:$Q,COLUMNS($B$2:K110),0)</f>
        <v>197</v>
      </c>
      <c r="L111" s="19">
        <f>VLOOKUP($B111,'Vlookup Big Data'!$B:$Q,COLUMNS($B$2:L110),0)</f>
        <v>20959268</v>
      </c>
      <c r="M111" s="19">
        <f>VLOOKUP($B111,'Vlookup Big Data'!$B:$Q,COLUMNS($B$2:M110),0)</f>
        <v>17039281</v>
      </c>
      <c r="N111" s="19">
        <f>VLOOKUP($B111,'Vlookup Big Data'!$B:$Q,COLUMNS($B$2:N110),0)</f>
        <v>3919987</v>
      </c>
      <c r="O111" s="19" t="str">
        <f>VLOOKUP($B111,'Vlookup Big Data'!$B:$Q,COLUMNS($B$2:O110),0)</f>
        <v>Yes</v>
      </c>
      <c r="P111" s="19" t="str">
        <f>VLOOKUP($B111,'Vlookup Big Data'!$B:$Q,COLUMNS($B$2:P110),0)</f>
        <v>Mauritania</v>
      </c>
      <c r="Q111" s="19" t="str">
        <f>VLOOKUP($B111,'Vlookup Big Data'!$B:$Q,COLUMNS($B$2:Q110),0)</f>
        <v>Zimbabwe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51508-EEDF-D941-A2D8-2BCD7B928F0C}">
  <dimension ref="B2:K111"/>
  <sheetViews>
    <sheetView showGridLines="0" workbookViewId="0">
      <selection activeCell="L108" sqref="L108"/>
    </sheetView>
  </sheetViews>
  <sheetFormatPr defaultColWidth="10.875" defaultRowHeight="15.75" x14ac:dyDescent="0.25"/>
  <cols>
    <col min="1" max="1" width="3" style="16" customWidth="1"/>
    <col min="2" max="2" width="17.5" style="16" customWidth="1"/>
    <col min="3" max="3" width="26.375" style="17" customWidth="1"/>
    <col min="4" max="4" width="31.875" style="17" customWidth="1"/>
    <col min="5" max="5" width="18.5" style="17" customWidth="1"/>
    <col min="6" max="6" width="20.375" style="17" customWidth="1"/>
    <col min="7" max="7" width="32.875" style="16" customWidth="1"/>
    <col min="8" max="8" width="29.5" style="17" customWidth="1"/>
    <col min="9" max="9" width="22.125" style="17" customWidth="1"/>
    <col min="10" max="11" width="13.375" style="17" customWidth="1"/>
    <col min="12" max="12" width="30.5" style="16" bestFit="1" customWidth="1"/>
    <col min="13" max="16384" width="10.875" style="16"/>
  </cols>
  <sheetData>
    <row r="2" spans="2:11" s="20" customFormat="1" ht="36" customHeight="1" x14ac:dyDescent="0.25">
      <c r="B2" s="15" t="s">
        <v>40</v>
      </c>
      <c r="C2" s="15" t="s">
        <v>237</v>
      </c>
      <c r="D2" s="15" t="s">
        <v>431</v>
      </c>
      <c r="E2" s="15" t="s">
        <v>0</v>
      </c>
      <c r="F2" s="15" t="s">
        <v>5</v>
      </c>
      <c r="G2" s="15" t="s">
        <v>236</v>
      </c>
      <c r="H2" s="15" t="s">
        <v>39</v>
      </c>
      <c r="I2" s="15" t="s">
        <v>435</v>
      </c>
      <c r="J2" s="15" t="s">
        <v>3</v>
      </c>
      <c r="K2" s="15" t="s">
        <v>4</v>
      </c>
    </row>
    <row r="3" spans="2:11" x14ac:dyDescent="0.25">
      <c r="B3" s="4" t="s">
        <v>41</v>
      </c>
      <c r="C3" s="19" t="str">
        <f>VLOOKUP($B3,'Vlookup Big Data'!$B:$Q,MATCH(C$2,'Vlookup Big Data'!$B$2:$Q$2,0),0)</f>
        <v>Afghanistan</v>
      </c>
      <c r="D3" s="19" t="str">
        <f>VLOOKUP($B3,'Vlookup Big Data'!$B:$Q,MATCH(D$2,'Vlookup Big Data'!$B$2:$Q$2,0),0)</f>
        <v>Mauritius</v>
      </c>
      <c r="E3" s="19" t="str">
        <f>VLOOKUP($B3,'Vlookup Big Data'!$B:$Q,MATCH(E$2,'Vlookup Big Data'!$B$2:$Q$2,0),0)</f>
        <v>East</v>
      </c>
      <c r="F3" s="19">
        <f>VLOOKUP($B3,'Vlookup Big Data'!$B:$Q,MATCH(F$2,'Vlookup Big Data'!$B$2:$Q$2,0),0)</f>
        <v>57083.75</v>
      </c>
      <c r="G3" s="19" t="str">
        <f>VLOOKUP($B3,'Vlookup Big Data'!$B:$Q,MATCH(G$2,'Vlookup Big Data'!$B$2:$Q$2,0),0)</f>
        <v>Yes</v>
      </c>
      <c r="H3" s="19" t="str">
        <f>VLOOKUP($B3,'Vlookup Big Data'!$B:$Q,MATCH(H$2,'Vlookup Big Data'!$B$2:$Q$2,0),0)</f>
        <v>Albert</v>
      </c>
      <c r="I3" s="19" t="str">
        <f>VLOOKUP($B3,'Vlookup Big Data'!$B:$Q,MATCH(I$2,'Vlookup Big Data'!$B$2:$Q$2,0),0)</f>
        <v>Manager</v>
      </c>
      <c r="J3" s="19" t="str">
        <f>VLOOKUP($B3,'Vlookup Big Data'!$B:$Q,MATCH(J$2,'Vlookup Big Data'!$B$2:$Q$2,0),0)</f>
        <v>Mobile</v>
      </c>
      <c r="K3" s="19">
        <f>VLOOKUP($B3,'Vlookup Big Data'!$B:$Q,MATCH(K$2,'Vlookup Big Data'!$B$2:$Q$2,0),0)</f>
        <v>89</v>
      </c>
    </row>
    <row r="4" spans="2:11" x14ac:dyDescent="0.25">
      <c r="B4" s="4" t="s">
        <v>42</v>
      </c>
      <c r="C4" s="19" t="str">
        <f>VLOOKUP($B4,'Vlookup Big Data'!$B:$Q,MATCH(C$2,'Vlookup Big Data'!$B$2:$Q$2,0),0)</f>
        <v>Albania</v>
      </c>
      <c r="D4" s="19" t="str">
        <f>VLOOKUP($B4,'Vlookup Big Data'!$B:$Q,MATCH(D$2,'Vlookup Big Data'!$B$2:$Q$2,0),0)</f>
        <v>Mexico</v>
      </c>
      <c r="E4" s="19" t="str">
        <f>VLOOKUP($B4,'Vlookup Big Data'!$B:$Q,MATCH(E$2,'Vlookup Big Data'!$B$2:$Q$2,0),0)</f>
        <v>West</v>
      </c>
      <c r="F4" s="19">
        <f>VLOOKUP($B4,'Vlookup Big Data'!$B:$Q,MATCH(F$2,'Vlookup Big Data'!$B$2:$Q$2,0),0)</f>
        <v>98637.5</v>
      </c>
      <c r="G4" s="19" t="str">
        <f>VLOOKUP($B4,'Vlookup Big Data'!$B:$Q,MATCH(G$2,'Vlookup Big Data'!$B$2:$Q$2,0),0)</f>
        <v>No</v>
      </c>
      <c r="H4" s="19" t="str">
        <f>VLOOKUP($B4,'Vlookup Big Data'!$B:$Q,MATCH(H$2,'Vlookup Big Data'!$B$2:$Q$2,0),0)</f>
        <v>Alexander</v>
      </c>
      <c r="I4" s="19" t="str">
        <f>VLOOKUP($B4,'Vlookup Big Data'!$B:$Q,MATCH(I$2,'Vlookup Big Data'!$B$2:$Q$2,0),0)</f>
        <v>Team Member</v>
      </c>
      <c r="J4" s="19" t="str">
        <f>VLOOKUP($B4,'Vlookup Big Data'!$B:$Q,MATCH(J$2,'Vlookup Big Data'!$B$2:$Q$2,0),0)</f>
        <v>Watch</v>
      </c>
      <c r="K4" s="19">
        <f>VLOOKUP($B4,'Vlookup Big Data'!$B:$Q,MATCH(K$2,'Vlookup Big Data'!$B$2:$Q$2,0),0)</f>
        <v>90</v>
      </c>
    </row>
    <row r="5" spans="2:11" x14ac:dyDescent="0.25">
      <c r="B5" s="4" t="s">
        <v>43</v>
      </c>
      <c r="C5" s="19" t="str">
        <f>VLOOKUP($B5,'Vlookup Big Data'!$B:$Q,MATCH(C$2,'Vlookup Big Data'!$B$2:$Q$2,0),0)</f>
        <v>Algeria</v>
      </c>
      <c r="D5" s="19" t="str">
        <f>VLOOKUP($B5,'Vlookup Big Data'!$B:$Q,MATCH(D$2,'Vlookup Big Data'!$B$2:$Q$2,0),0)</f>
        <v>Micronesia</v>
      </c>
      <c r="E5" s="19" t="str">
        <f>VLOOKUP($B5,'Vlookup Big Data'!$B:$Q,MATCH(E$2,'Vlookup Big Data'!$B$2:$Q$2,0),0)</f>
        <v>North</v>
      </c>
      <c r="F5" s="19">
        <f>VLOOKUP($B5,'Vlookup Big Data'!$B:$Q,MATCH(F$2,'Vlookup Big Data'!$B$2:$Q$2,0),0)</f>
        <v>132391.25</v>
      </c>
      <c r="G5" s="19" t="str">
        <f>VLOOKUP($B5,'Vlookup Big Data'!$B:$Q,MATCH(G$2,'Vlookup Big Data'!$B$2:$Q$2,0),0)</f>
        <v>Yes</v>
      </c>
      <c r="H5" s="19" t="str">
        <f>VLOOKUP($B5,'Vlookup Big Data'!$B:$Q,MATCH(H$2,'Vlookup Big Data'!$B$2:$Q$2,0),0)</f>
        <v>Ashton</v>
      </c>
      <c r="I5" s="19" t="str">
        <f>VLOOKUP($B5,'Vlookup Big Data'!$B:$Q,MATCH(I$2,'Vlookup Big Data'!$B$2:$Q$2,0),0)</f>
        <v>Team Member</v>
      </c>
      <c r="J5" s="19" t="str">
        <f>VLOOKUP($B5,'Vlookup Big Data'!$B:$Q,MATCH(J$2,'Vlookup Big Data'!$B$2:$Q$2,0),0)</f>
        <v>Tablet</v>
      </c>
      <c r="K5" s="19">
        <f>VLOOKUP($B5,'Vlookup Big Data'!$B:$Q,MATCH(K$2,'Vlookup Big Data'!$B$2:$Q$2,0),0)</f>
        <v>91</v>
      </c>
    </row>
    <row r="6" spans="2:11" x14ac:dyDescent="0.25">
      <c r="B6" s="4" t="s">
        <v>44</v>
      </c>
      <c r="C6" s="19" t="str">
        <f>VLOOKUP($B6,'Vlookup Big Data'!$B:$Q,MATCH(C$2,'Vlookup Big Data'!$B$2:$Q$2,0),0)</f>
        <v>Andorra</v>
      </c>
      <c r="D6" s="19" t="str">
        <f>VLOOKUP($B6,'Vlookup Big Data'!$B:$Q,MATCH(D$2,'Vlookup Big Data'!$B$2:$Q$2,0),0)</f>
        <v>Moldova</v>
      </c>
      <c r="E6" s="19" t="str">
        <f>VLOOKUP($B6,'Vlookup Big Data'!$B:$Q,MATCH(E$2,'Vlookup Big Data'!$B$2:$Q$2,0),0)</f>
        <v>South</v>
      </c>
      <c r="F6" s="19">
        <f>VLOOKUP($B6,'Vlookup Big Data'!$B:$Q,MATCH(F$2,'Vlookup Big Data'!$B$2:$Q$2,0),0)</f>
        <v>180938.75</v>
      </c>
      <c r="G6" s="19" t="str">
        <f>VLOOKUP($B6,'Vlookup Big Data'!$B:$Q,MATCH(G$2,'Vlookup Big Data'!$B$2:$Q$2,0),0)</f>
        <v>Yes</v>
      </c>
      <c r="H6" s="19" t="str">
        <f>VLOOKUP($B6,'Vlookup Big Data'!$B:$Q,MATCH(H$2,'Vlookup Big Data'!$B$2:$Q$2,0),0)</f>
        <v>Cameron</v>
      </c>
      <c r="I6" s="19" t="str">
        <f>VLOOKUP($B6,'Vlookup Big Data'!$B:$Q,MATCH(I$2,'Vlookup Big Data'!$B$2:$Q$2,0),0)</f>
        <v>Team Member</v>
      </c>
      <c r="J6" s="19" t="str">
        <f>VLOOKUP($B6,'Vlookup Big Data'!$B:$Q,MATCH(J$2,'Vlookup Big Data'!$B$2:$Q$2,0),0)</f>
        <v>Earbuds</v>
      </c>
      <c r="K6" s="19">
        <f>VLOOKUP($B6,'Vlookup Big Data'!$B:$Q,MATCH(K$2,'Vlookup Big Data'!$B$2:$Q$2,0),0)</f>
        <v>92</v>
      </c>
    </row>
    <row r="7" spans="2:11" x14ac:dyDescent="0.25">
      <c r="B7" s="4" t="s">
        <v>45</v>
      </c>
      <c r="C7" s="19" t="str">
        <f>VLOOKUP($B7,'Vlookup Big Data'!$B:$Q,MATCH(C$2,'Vlookup Big Data'!$B$2:$Q$2,0),0)</f>
        <v>Angola</v>
      </c>
      <c r="D7" s="19" t="str">
        <f>VLOOKUP($B7,'Vlookup Big Data'!$B:$Q,MATCH(D$2,'Vlookup Big Data'!$B$2:$Q$2,0),0)</f>
        <v>Monaco</v>
      </c>
      <c r="E7" s="19" t="str">
        <f>VLOOKUP($B7,'Vlookup Big Data'!$B:$Q,MATCH(E$2,'Vlookup Big Data'!$B$2:$Q$2,0),0)</f>
        <v>East</v>
      </c>
      <c r="F7" s="19">
        <f>VLOOKUP($B7,'Vlookup Big Data'!$B:$Q,MATCH(F$2,'Vlookup Big Data'!$B$2:$Q$2,0),0)</f>
        <v>229486.25</v>
      </c>
      <c r="G7" s="19" t="str">
        <f>VLOOKUP($B7,'Vlookup Big Data'!$B:$Q,MATCH(G$2,'Vlookup Big Data'!$B$2:$Q$2,0),0)</f>
        <v>Yes</v>
      </c>
      <c r="H7" s="19" t="str">
        <f>VLOOKUP($B7,'Vlookup Big Data'!$B:$Q,MATCH(H$2,'Vlookup Big Data'!$B$2:$Q$2,0),0)</f>
        <v>Colby</v>
      </c>
      <c r="I7" s="19" t="str">
        <f>VLOOKUP($B7,'Vlookup Big Data'!$B:$Q,MATCH(I$2,'Vlookup Big Data'!$B$2:$Q$2,0),0)</f>
        <v>Team Member</v>
      </c>
      <c r="J7" s="19" t="str">
        <f>VLOOKUP($B7,'Vlookup Big Data'!$B:$Q,MATCH(J$2,'Vlookup Big Data'!$B$2:$Q$2,0),0)</f>
        <v>TV</v>
      </c>
      <c r="K7" s="19">
        <f>VLOOKUP($B7,'Vlookup Big Data'!$B:$Q,MATCH(K$2,'Vlookup Big Data'!$B$2:$Q$2,0),0)</f>
        <v>93</v>
      </c>
    </row>
    <row r="8" spans="2:11" x14ac:dyDescent="0.25">
      <c r="B8" s="4" t="s">
        <v>46</v>
      </c>
      <c r="C8" s="19" t="str">
        <f>VLOOKUP($B8,'Vlookup Big Data'!$B:$Q,MATCH(C$2,'Vlookup Big Data'!$B$2:$Q$2,0),0)</f>
        <v>Antigua</v>
      </c>
      <c r="D8" s="19" t="str">
        <f>VLOOKUP($B8,'Vlookup Big Data'!$B:$Q,MATCH(D$2,'Vlookup Big Data'!$B$2:$Q$2,0),0)</f>
        <v>Mongolia</v>
      </c>
      <c r="E8" s="19" t="str">
        <f>VLOOKUP($B8,'Vlookup Big Data'!$B:$Q,MATCH(E$2,'Vlookup Big Data'!$B$2:$Q$2,0),0)</f>
        <v>West</v>
      </c>
      <c r="F8" s="19">
        <f>VLOOKUP($B8,'Vlookup Big Data'!$B:$Q,MATCH(F$2,'Vlookup Big Data'!$B$2:$Q$2,0),0)</f>
        <v>278033.75</v>
      </c>
      <c r="G8" s="19" t="str">
        <f>VLOOKUP($B8,'Vlookup Big Data'!$B:$Q,MATCH(G$2,'Vlookup Big Data'!$B$2:$Q$2,0),0)</f>
        <v>Yes</v>
      </c>
      <c r="H8" s="19" t="str">
        <f>VLOOKUP($B8,'Vlookup Big Data'!$B:$Q,MATCH(H$2,'Vlookup Big Data'!$B$2:$Q$2,0),0)</f>
        <v>Cole</v>
      </c>
      <c r="I8" s="19" t="str">
        <f>VLOOKUP($B8,'Vlookup Big Data'!$B:$Q,MATCH(I$2,'Vlookup Big Data'!$B$2:$Q$2,0),0)</f>
        <v>Team Member</v>
      </c>
      <c r="J8" s="19" t="str">
        <f>VLOOKUP($B8,'Vlookup Big Data'!$B:$Q,MATCH(J$2,'Vlookup Big Data'!$B$2:$Q$2,0),0)</f>
        <v>Earphone</v>
      </c>
      <c r="K8" s="19">
        <f>VLOOKUP($B8,'Vlookup Big Data'!$B:$Q,MATCH(K$2,'Vlookup Big Data'!$B$2:$Q$2,0),0)</f>
        <v>94</v>
      </c>
    </row>
    <row r="9" spans="2:11" x14ac:dyDescent="0.25">
      <c r="B9" s="4" t="s">
        <v>47</v>
      </c>
      <c r="C9" s="19" t="str">
        <f>VLOOKUP($B9,'Vlookup Big Data'!$B:$Q,MATCH(C$2,'Vlookup Big Data'!$B$2:$Q$2,0),0)</f>
        <v>Argentina</v>
      </c>
      <c r="D9" s="19" t="str">
        <f>VLOOKUP($B9,'Vlookup Big Data'!$B:$Q,MATCH(D$2,'Vlookup Big Data'!$B$2:$Q$2,0),0)</f>
        <v>Montenegro</v>
      </c>
      <c r="E9" s="19" t="str">
        <f>VLOOKUP($B9,'Vlookup Big Data'!$B:$Q,MATCH(E$2,'Vlookup Big Data'!$B$2:$Q$2,0),0)</f>
        <v>East</v>
      </c>
      <c r="F9" s="19">
        <f>VLOOKUP($B9,'Vlookup Big Data'!$B:$Q,MATCH(F$2,'Vlookup Big Data'!$B$2:$Q$2,0),0)</f>
        <v>326581.25</v>
      </c>
      <c r="G9" s="19" t="str">
        <f>VLOOKUP($B9,'Vlookup Big Data'!$B:$Q,MATCH(G$2,'Vlookup Big Data'!$B$2:$Q$2,0),0)</f>
        <v>Yes</v>
      </c>
      <c r="H9" s="19" t="str">
        <f>VLOOKUP($B9,'Vlookup Big Data'!$B:$Q,MATCH(H$2,'Vlookup Big Data'!$B$2:$Q$2,0),0)</f>
        <v>Drew</v>
      </c>
      <c r="I9" s="19" t="str">
        <f>VLOOKUP($B9,'Vlookup Big Data'!$B:$Q,MATCH(I$2,'Vlookup Big Data'!$B$2:$Q$2,0),0)</f>
        <v>Team Member</v>
      </c>
      <c r="J9" s="19" t="str">
        <f>VLOOKUP($B9,'Vlookup Big Data'!$B:$Q,MATCH(J$2,'Vlookup Big Data'!$B$2:$Q$2,0),0)</f>
        <v>Mobile</v>
      </c>
      <c r="K9" s="19">
        <f>VLOOKUP($B9,'Vlookup Big Data'!$B:$Q,MATCH(K$2,'Vlookup Big Data'!$B$2:$Q$2,0),0)</f>
        <v>95</v>
      </c>
    </row>
    <row r="10" spans="2:11" x14ac:dyDescent="0.25">
      <c r="B10" s="4" t="s">
        <v>48</v>
      </c>
      <c r="C10" s="19" t="str">
        <f>VLOOKUP($B10,'Vlookup Big Data'!$B:$Q,MATCH(C$2,'Vlookup Big Data'!$B$2:$Q$2,0),0)</f>
        <v>Armenia</v>
      </c>
      <c r="D10" s="19" t="str">
        <f>VLOOKUP($B10,'Vlookup Big Data'!$B:$Q,MATCH(D$2,'Vlookup Big Data'!$B$2:$Q$2,0),0)</f>
        <v>Morocco</v>
      </c>
      <c r="E10" s="19" t="str">
        <f>VLOOKUP($B10,'Vlookup Big Data'!$B:$Q,MATCH(E$2,'Vlookup Big Data'!$B$2:$Q$2,0),0)</f>
        <v>West</v>
      </c>
      <c r="F10" s="19">
        <f>VLOOKUP($B10,'Vlookup Big Data'!$B:$Q,MATCH(F$2,'Vlookup Big Data'!$B$2:$Q$2,0),0)</f>
        <v>375128.75</v>
      </c>
      <c r="G10" s="19" t="str">
        <f>VLOOKUP($B10,'Vlookup Big Data'!$B:$Q,MATCH(G$2,'Vlookup Big Data'!$B$2:$Q$2,0),0)</f>
        <v>Yes</v>
      </c>
      <c r="H10" s="19" t="str">
        <f>VLOOKUP($B10,'Vlookup Big Data'!$B:$Q,MATCH(H$2,'Vlookup Big Data'!$B$2:$Q$2,0),0)</f>
        <v>Dylan</v>
      </c>
      <c r="I10" s="19" t="str">
        <f>VLOOKUP($B10,'Vlookup Big Data'!$B:$Q,MATCH(I$2,'Vlookup Big Data'!$B$2:$Q$2,0),0)</f>
        <v>Team Member</v>
      </c>
      <c r="J10" s="19" t="str">
        <f>VLOOKUP($B10,'Vlookup Big Data'!$B:$Q,MATCH(J$2,'Vlookup Big Data'!$B$2:$Q$2,0),0)</f>
        <v>Tablet</v>
      </c>
      <c r="K10" s="19">
        <f>VLOOKUP($B10,'Vlookup Big Data'!$B:$Q,MATCH(K$2,'Vlookup Big Data'!$B$2:$Q$2,0),0)</f>
        <v>96</v>
      </c>
    </row>
    <row r="11" spans="2:11" x14ac:dyDescent="0.25">
      <c r="B11" s="4" t="s">
        <v>49</v>
      </c>
      <c r="C11" s="19" t="str">
        <f>VLOOKUP($B11,'Vlookup Big Data'!$B:$Q,MATCH(C$2,'Vlookup Big Data'!$B$2:$Q$2,0),0)</f>
        <v>Australia</v>
      </c>
      <c r="D11" s="19" t="str">
        <f>VLOOKUP($B11,'Vlookup Big Data'!$B:$Q,MATCH(D$2,'Vlookup Big Data'!$B$2:$Q$2,0),0)</f>
        <v>Mozambique</v>
      </c>
      <c r="E11" s="19" t="str">
        <f>VLOOKUP($B11,'Vlookup Big Data'!$B:$Q,MATCH(E$2,'Vlookup Big Data'!$B$2:$Q$2,0),0)</f>
        <v>North</v>
      </c>
      <c r="F11" s="19">
        <f>VLOOKUP($B11,'Vlookup Big Data'!$B:$Q,MATCH(F$2,'Vlookup Big Data'!$B$2:$Q$2,0),0)</f>
        <v>423676.25</v>
      </c>
      <c r="G11" s="19" t="str">
        <f>VLOOKUP($B11,'Vlookup Big Data'!$B:$Q,MATCH(G$2,'Vlookup Big Data'!$B$2:$Q$2,0),0)</f>
        <v>Yes</v>
      </c>
      <c r="H11" s="19" t="str">
        <f>VLOOKUP($B11,'Vlookup Big Data'!$B:$Q,MATCH(H$2,'Vlookup Big Data'!$B$2:$Q$2,0),0)</f>
        <v>Jayden</v>
      </c>
      <c r="I11" s="19" t="str">
        <f>VLOOKUP($B11,'Vlookup Big Data'!$B:$Q,MATCH(I$2,'Vlookup Big Data'!$B$2:$Q$2,0),0)</f>
        <v>Team Member</v>
      </c>
      <c r="J11" s="19" t="str">
        <f>VLOOKUP($B11,'Vlookup Big Data'!$B:$Q,MATCH(J$2,'Vlookup Big Data'!$B$2:$Q$2,0),0)</f>
        <v>Earbuds</v>
      </c>
      <c r="K11" s="19">
        <f>VLOOKUP($B11,'Vlookup Big Data'!$B:$Q,MATCH(K$2,'Vlookup Big Data'!$B$2:$Q$2,0),0)</f>
        <v>97</v>
      </c>
    </row>
    <row r="12" spans="2:11" x14ac:dyDescent="0.25">
      <c r="B12" s="4" t="s">
        <v>50</v>
      </c>
      <c r="C12" s="19" t="str">
        <f>VLOOKUP($B12,'Vlookup Big Data'!$B:$Q,MATCH(C$2,'Vlookup Big Data'!$B$2:$Q$2,0),0)</f>
        <v>Austria</v>
      </c>
      <c r="D12" s="19" t="str">
        <f>VLOOKUP($B12,'Vlookup Big Data'!$B:$Q,MATCH(D$2,'Vlookup Big Data'!$B$2:$Q$2,0),0)</f>
        <v>Myanmar</v>
      </c>
      <c r="E12" s="19" t="str">
        <f>VLOOKUP($B12,'Vlookup Big Data'!$B:$Q,MATCH(E$2,'Vlookup Big Data'!$B$2:$Q$2,0),0)</f>
        <v>South</v>
      </c>
      <c r="F12" s="19">
        <f>VLOOKUP($B12,'Vlookup Big Data'!$B:$Q,MATCH(F$2,'Vlookup Big Data'!$B$2:$Q$2,0),0)</f>
        <v>472223.75</v>
      </c>
      <c r="G12" s="19" t="str">
        <f>VLOOKUP($B12,'Vlookup Big Data'!$B:$Q,MATCH(G$2,'Vlookup Big Data'!$B$2:$Q$2,0),0)</f>
        <v>Yes</v>
      </c>
      <c r="H12" s="19" t="str">
        <f>VLOOKUP($B12,'Vlookup Big Data'!$B:$Q,MATCH(H$2,'Vlookup Big Data'!$B$2:$Q$2,0),0)</f>
        <v>Jasper</v>
      </c>
      <c r="I12" s="19" t="str">
        <f>VLOOKUP($B12,'Vlookup Big Data'!$B:$Q,MATCH(I$2,'Vlookup Big Data'!$B$2:$Q$2,0),0)</f>
        <v>Team Member</v>
      </c>
      <c r="J12" s="19" t="str">
        <f>VLOOKUP($B12,'Vlookup Big Data'!$B:$Q,MATCH(J$2,'Vlookup Big Data'!$B$2:$Q$2,0),0)</f>
        <v>TV</v>
      </c>
      <c r="K12" s="19">
        <f>VLOOKUP($B12,'Vlookup Big Data'!$B:$Q,MATCH(K$2,'Vlookup Big Data'!$B$2:$Q$2,0),0)</f>
        <v>98</v>
      </c>
    </row>
    <row r="13" spans="2:11" x14ac:dyDescent="0.25">
      <c r="B13" s="4" t="s">
        <v>51</v>
      </c>
      <c r="C13" s="19" t="str">
        <f>VLOOKUP($B13,'Vlookup Big Data'!$B:$Q,MATCH(C$2,'Vlookup Big Data'!$B$2:$Q$2,0),0)</f>
        <v>Azerbaijan</v>
      </c>
      <c r="D13" s="19" t="str">
        <f>VLOOKUP($B13,'Vlookup Big Data'!$B:$Q,MATCH(D$2,'Vlookup Big Data'!$B$2:$Q$2,0),0)</f>
        <v>Namibia</v>
      </c>
      <c r="E13" s="19" t="str">
        <f>VLOOKUP($B13,'Vlookup Big Data'!$B:$Q,MATCH(E$2,'Vlookup Big Data'!$B$2:$Q$2,0),0)</f>
        <v>East</v>
      </c>
      <c r="F13" s="19">
        <f>VLOOKUP($B13,'Vlookup Big Data'!$B:$Q,MATCH(F$2,'Vlookup Big Data'!$B$2:$Q$2,0),0)</f>
        <v>520771.25</v>
      </c>
      <c r="G13" s="19" t="str">
        <f>VLOOKUP($B13,'Vlookup Big Data'!$B:$Q,MATCH(G$2,'Vlookup Big Data'!$B$2:$Q$2,0),0)</f>
        <v>Yes</v>
      </c>
      <c r="H13" s="19" t="str">
        <f>VLOOKUP($B13,'Vlookup Big Data'!$B:$Q,MATCH(H$2,'Vlookup Big Data'!$B$2:$Q$2,0),0)</f>
        <v>Jonah</v>
      </c>
      <c r="I13" s="19" t="str">
        <f>VLOOKUP($B13,'Vlookup Big Data'!$B:$Q,MATCH(I$2,'Vlookup Big Data'!$B$2:$Q$2,0),0)</f>
        <v>Team Member</v>
      </c>
      <c r="J13" s="19" t="str">
        <f>VLOOKUP($B13,'Vlookup Big Data'!$B:$Q,MATCH(J$2,'Vlookup Big Data'!$B$2:$Q$2,0),0)</f>
        <v>Earphone</v>
      </c>
      <c r="K13" s="19">
        <f>VLOOKUP($B13,'Vlookup Big Data'!$B:$Q,MATCH(K$2,'Vlookup Big Data'!$B$2:$Q$2,0),0)</f>
        <v>99</v>
      </c>
    </row>
    <row r="14" spans="2:11" x14ac:dyDescent="0.25">
      <c r="B14" s="4" t="s">
        <v>52</v>
      </c>
      <c r="C14" s="19" t="str">
        <f>VLOOKUP($B14,'Vlookup Big Data'!$B:$Q,MATCH(C$2,'Vlookup Big Data'!$B$2:$Q$2,0),0)</f>
        <v>Bahamas</v>
      </c>
      <c r="D14" s="19" t="str">
        <f>VLOOKUP($B14,'Vlookup Big Data'!$B:$Q,MATCH(D$2,'Vlookup Big Data'!$B$2:$Q$2,0),0)</f>
        <v>Nauru</v>
      </c>
      <c r="E14" s="19" t="str">
        <f>VLOOKUP($B14,'Vlookup Big Data'!$B:$Q,MATCH(E$2,'Vlookup Big Data'!$B$2:$Q$2,0),0)</f>
        <v>East</v>
      </c>
      <c r="F14" s="19">
        <f>VLOOKUP($B14,'Vlookup Big Data'!$B:$Q,MATCH(F$2,'Vlookup Big Data'!$B$2:$Q$2,0),0)</f>
        <v>56931</v>
      </c>
      <c r="G14" s="19" t="str">
        <f>VLOOKUP($B14,'Vlookup Big Data'!$B:$Q,MATCH(G$2,'Vlookup Big Data'!$B$2:$Q$2,0),0)</f>
        <v>No</v>
      </c>
      <c r="H14" s="19" t="str">
        <f>VLOOKUP($B14,'Vlookup Big Data'!$B:$Q,MATCH(H$2,'Vlookup Big Data'!$B$2:$Q$2,0),0)</f>
        <v>John</v>
      </c>
      <c r="I14" s="19" t="str">
        <f>VLOOKUP($B14,'Vlookup Big Data'!$B:$Q,MATCH(I$2,'Vlookup Big Data'!$B$2:$Q$2,0),0)</f>
        <v>Team Member</v>
      </c>
      <c r="J14" s="19" t="str">
        <f>VLOOKUP($B14,'Vlookup Big Data'!$B:$Q,MATCH(J$2,'Vlookup Big Data'!$B$2:$Q$2,0),0)</f>
        <v>Mobile</v>
      </c>
      <c r="K14" s="19">
        <f>VLOOKUP($B14,'Vlookup Big Data'!$B:$Q,MATCH(K$2,'Vlookup Big Data'!$B$2:$Q$2,0),0)</f>
        <v>100</v>
      </c>
    </row>
    <row r="15" spans="2:11" x14ac:dyDescent="0.25">
      <c r="B15" s="4" t="s">
        <v>53</v>
      </c>
      <c r="C15" s="19" t="str">
        <f>VLOOKUP($B15,'Vlookup Big Data'!$B:$Q,MATCH(C$2,'Vlookup Big Data'!$B$2:$Q$2,0),0)</f>
        <v>Bahrain</v>
      </c>
      <c r="D15" s="19" t="str">
        <f>VLOOKUP($B15,'Vlookup Big Data'!$B:$Q,MATCH(D$2,'Vlookup Big Data'!$B$2:$Q$2,0),0)</f>
        <v>Nepal</v>
      </c>
      <c r="E15" s="19" t="str">
        <f>VLOOKUP($B15,'Vlookup Big Data'!$B:$Q,MATCH(E$2,'Vlookup Big Data'!$B$2:$Q$2,0),0)</f>
        <v>West</v>
      </c>
      <c r="F15" s="19">
        <f>VLOOKUP($B15,'Vlookup Big Data'!$B:$Q,MATCH(F$2,'Vlookup Big Data'!$B$2:$Q$2,0),0)</f>
        <v>617866.25</v>
      </c>
      <c r="G15" s="19" t="str">
        <f>VLOOKUP($B15,'Vlookup Big Data'!$B:$Q,MATCH(G$2,'Vlookup Big Data'!$B$2:$Q$2,0),0)</f>
        <v>Yes</v>
      </c>
      <c r="H15" s="19" t="str">
        <f>VLOOKUP($B15,'Vlookup Big Data'!$B:$Q,MATCH(H$2,'Vlookup Big Data'!$B$2:$Q$2,0),0)</f>
        <v>Jeremiah</v>
      </c>
      <c r="I15" s="19" t="str">
        <f>VLOOKUP($B15,'Vlookup Big Data'!$B:$Q,MATCH(I$2,'Vlookup Big Data'!$B$2:$Q$2,0),0)</f>
        <v>Team Member</v>
      </c>
      <c r="J15" s="19" t="str">
        <f>VLOOKUP($B15,'Vlookup Big Data'!$B:$Q,MATCH(J$2,'Vlookup Big Data'!$B$2:$Q$2,0),0)</f>
        <v>Mobile</v>
      </c>
      <c r="K15" s="19">
        <f>VLOOKUP($B15,'Vlookup Big Data'!$B:$Q,MATCH(K$2,'Vlookup Big Data'!$B$2:$Q$2,0),0)</f>
        <v>101</v>
      </c>
    </row>
    <row r="16" spans="2:11" x14ac:dyDescent="0.25">
      <c r="B16" s="4" t="s">
        <v>54</v>
      </c>
      <c r="C16" s="19" t="str">
        <f>VLOOKUP($B16,'Vlookup Big Data'!$B:$Q,MATCH(C$2,'Vlookup Big Data'!$B$2:$Q$2,0),0)</f>
        <v>Bangladesh</v>
      </c>
      <c r="D16" s="19" t="str">
        <f>VLOOKUP($B16,'Vlookup Big Data'!$B:$Q,MATCH(D$2,'Vlookup Big Data'!$B$2:$Q$2,0),0)</f>
        <v>Netherlands</v>
      </c>
      <c r="E16" s="19" t="str">
        <f>VLOOKUP($B16,'Vlookup Big Data'!$B:$Q,MATCH(E$2,'Vlookup Big Data'!$B$2:$Q$2,0),0)</f>
        <v>North</v>
      </c>
      <c r="F16" s="19">
        <f>VLOOKUP($B16,'Vlookup Big Data'!$B:$Q,MATCH(F$2,'Vlookup Big Data'!$B$2:$Q$2,0),0)</f>
        <v>666413.75</v>
      </c>
      <c r="G16" s="19" t="str">
        <f>VLOOKUP($B16,'Vlookup Big Data'!$B:$Q,MATCH(G$2,'Vlookup Big Data'!$B$2:$Q$2,0),0)</f>
        <v>Yes</v>
      </c>
      <c r="H16" s="19" t="str">
        <f>VLOOKUP($B16,'Vlookup Big Data'!$B:$Q,MATCH(H$2,'Vlookup Big Data'!$B$2:$Q$2,0),0)</f>
        <v>John</v>
      </c>
      <c r="I16" s="19" t="str">
        <f>VLOOKUP($B16,'Vlookup Big Data'!$B:$Q,MATCH(I$2,'Vlookup Big Data'!$B$2:$Q$2,0),0)</f>
        <v>Team Member</v>
      </c>
      <c r="J16" s="19" t="str">
        <f>VLOOKUP($B16,'Vlookup Big Data'!$B:$Q,MATCH(J$2,'Vlookup Big Data'!$B$2:$Q$2,0),0)</f>
        <v>Watch</v>
      </c>
      <c r="K16" s="19">
        <f>VLOOKUP($B16,'Vlookup Big Data'!$B:$Q,MATCH(K$2,'Vlookup Big Data'!$B$2:$Q$2,0),0)</f>
        <v>102</v>
      </c>
    </row>
    <row r="17" spans="2:11" x14ac:dyDescent="0.25">
      <c r="B17" s="4" t="s">
        <v>55</v>
      </c>
      <c r="C17" s="19" t="str">
        <f>VLOOKUP($B17,'Vlookup Big Data'!$B:$Q,MATCH(C$2,'Vlookup Big Data'!$B$2:$Q$2,0),0)</f>
        <v>Barbados</v>
      </c>
      <c r="D17" s="19" t="str">
        <f>VLOOKUP($B17,'Vlookup Big Data'!$B:$Q,MATCH(D$2,'Vlookup Big Data'!$B$2:$Q$2,0),0)</f>
        <v>New Zealand</v>
      </c>
      <c r="E17" s="19" t="str">
        <f>VLOOKUP($B17,'Vlookup Big Data'!$B:$Q,MATCH(E$2,'Vlookup Big Data'!$B$2:$Q$2,0),0)</f>
        <v>South</v>
      </c>
      <c r="F17" s="19">
        <f>VLOOKUP($B17,'Vlookup Big Data'!$B:$Q,MATCH(F$2,'Vlookup Big Data'!$B$2:$Q$2,0),0)</f>
        <v>714961.25</v>
      </c>
      <c r="G17" s="19" t="str">
        <f>VLOOKUP($B17,'Vlookup Big Data'!$B:$Q,MATCH(G$2,'Vlookup Big Data'!$B$2:$Q$2,0),0)</f>
        <v>Yes</v>
      </c>
      <c r="H17" s="19" t="str">
        <f>VLOOKUP($B17,'Vlookup Big Data'!$B:$Q,MATCH(H$2,'Vlookup Big Data'!$B$2:$Q$2,0),0)</f>
        <v>James</v>
      </c>
      <c r="I17" s="19" t="str">
        <f>VLOOKUP($B17,'Vlookup Big Data'!$B:$Q,MATCH(I$2,'Vlookup Big Data'!$B$2:$Q$2,0),0)</f>
        <v>Team Member</v>
      </c>
      <c r="J17" s="19" t="str">
        <f>VLOOKUP($B17,'Vlookup Big Data'!$B:$Q,MATCH(J$2,'Vlookup Big Data'!$B$2:$Q$2,0),0)</f>
        <v>Tablet</v>
      </c>
      <c r="K17" s="19">
        <f>VLOOKUP($B17,'Vlookup Big Data'!$B:$Q,MATCH(K$2,'Vlookup Big Data'!$B$2:$Q$2,0),0)</f>
        <v>103</v>
      </c>
    </row>
    <row r="18" spans="2:11" x14ac:dyDescent="0.25">
      <c r="B18" s="4" t="s">
        <v>56</v>
      </c>
      <c r="C18" s="19" t="str">
        <f>VLOOKUP($B18,'Vlookup Big Data'!$B:$Q,MATCH(C$2,'Vlookup Big Data'!$B$2:$Q$2,0),0)</f>
        <v>Belarus</v>
      </c>
      <c r="D18" s="19" t="str">
        <f>VLOOKUP($B18,'Vlookup Big Data'!$B:$Q,MATCH(D$2,'Vlookup Big Data'!$B$2:$Q$2,0),0)</f>
        <v>Nicaragua</v>
      </c>
      <c r="E18" s="19" t="str">
        <f>VLOOKUP($B18,'Vlookup Big Data'!$B:$Q,MATCH(E$2,'Vlookup Big Data'!$B$2:$Q$2,0),0)</f>
        <v>East</v>
      </c>
      <c r="F18" s="19">
        <f>VLOOKUP($B18,'Vlookup Big Data'!$B:$Q,MATCH(F$2,'Vlookup Big Data'!$B$2:$Q$2,0),0)</f>
        <v>763508.75</v>
      </c>
      <c r="G18" s="19" t="str">
        <f>VLOOKUP($B18,'Vlookup Big Data'!$B:$Q,MATCH(G$2,'Vlookup Big Data'!$B$2:$Q$2,0),0)</f>
        <v>Yes</v>
      </c>
      <c r="H18" s="19" t="str">
        <f>VLOOKUP($B18,'Vlookup Big Data'!$B:$Q,MATCH(H$2,'Vlookup Big Data'!$B$2:$Q$2,0),0)</f>
        <v>Jean</v>
      </c>
      <c r="I18" s="19" t="str">
        <f>VLOOKUP($B18,'Vlookup Big Data'!$B:$Q,MATCH(I$2,'Vlookup Big Data'!$B$2:$Q$2,0),0)</f>
        <v>Team Member</v>
      </c>
      <c r="J18" s="19" t="str">
        <f>VLOOKUP($B18,'Vlookup Big Data'!$B:$Q,MATCH(J$2,'Vlookup Big Data'!$B$2:$Q$2,0),0)</f>
        <v>Earbuds</v>
      </c>
      <c r="K18" s="19">
        <f>VLOOKUP($B18,'Vlookup Big Data'!$B:$Q,MATCH(K$2,'Vlookup Big Data'!$B$2:$Q$2,0),0)</f>
        <v>104</v>
      </c>
    </row>
    <row r="19" spans="2:11" x14ac:dyDescent="0.25">
      <c r="B19" s="4" t="s">
        <v>57</v>
      </c>
      <c r="C19" s="19" t="str">
        <f>VLOOKUP($B19,'Vlookup Big Data'!$B:$Q,MATCH(C$2,'Vlookup Big Data'!$B$2:$Q$2,0),0)</f>
        <v>Belgium</v>
      </c>
      <c r="D19" s="19" t="str">
        <f>VLOOKUP($B19,'Vlookup Big Data'!$B:$Q,MATCH(D$2,'Vlookup Big Data'!$B$2:$Q$2,0),0)</f>
        <v>Niger</v>
      </c>
      <c r="E19" s="19" t="str">
        <f>VLOOKUP($B19,'Vlookup Big Data'!$B:$Q,MATCH(E$2,'Vlookup Big Data'!$B$2:$Q$2,0),0)</f>
        <v>West</v>
      </c>
      <c r="F19" s="19">
        <f>VLOOKUP($B19,'Vlookup Big Data'!$B:$Q,MATCH(F$2,'Vlookup Big Data'!$B$2:$Q$2,0),0)</f>
        <v>812056.25</v>
      </c>
      <c r="G19" s="19" t="str">
        <f>VLOOKUP($B19,'Vlookup Big Data'!$B:$Q,MATCH(G$2,'Vlookup Big Data'!$B$2:$Q$2,0),0)</f>
        <v>Yes</v>
      </c>
      <c r="H19" s="19" t="str">
        <f>VLOOKUP($B19,'Vlookup Big Data'!$B:$Q,MATCH(H$2,'Vlookup Big Data'!$B$2:$Q$2,0),0)</f>
        <v>Mason</v>
      </c>
      <c r="I19" s="19" t="str">
        <f>VLOOKUP($B19,'Vlookup Big Data'!$B:$Q,MATCH(I$2,'Vlookup Big Data'!$B$2:$Q$2,0),0)</f>
        <v>Team Member</v>
      </c>
      <c r="J19" s="19" t="str">
        <f>VLOOKUP($B19,'Vlookup Big Data'!$B:$Q,MATCH(J$2,'Vlookup Big Data'!$B$2:$Q$2,0),0)</f>
        <v>TV</v>
      </c>
      <c r="K19" s="19">
        <f>VLOOKUP($B19,'Vlookup Big Data'!$B:$Q,MATCH(K$2,'Vlookup Big Data'!$B$2:$Q$2,0),0)</f>
        <v>105</v>
      </c>
    </row>
    <row r="20" spans="2:11" x14ac:dyDescent="0.25">
      <c r="B20" s="4" t="s">
        <v>58</v>
      </c>
      <c r="C20" s="19" t="str">
        <f>VLOOKUP($B20,'Vlookup Big Data'!$B:$Q,MATCH(C$2,'Vlookup Big Data'!$B$2:$Q$2,0),0)</f>
        <v>Belize</v>
      </c>
      <c r="D20" s="19" t="str">
        <f>VLOOKUP($B20,'Vlookup Big Data'!$B:$Q,MATCH(D$2,'Vlookup Big Data'!$B$2:$Q$2,0),0)</f>
        <v>Nigeria</v>
      </c>
      <c r="E20" s="19" t="str">
        <f>VLOOKUP($B20,'Vlookup Big Data'!$B:$Q,MATCH(E$2,'Vlookup Big Data'!$B$2:$Q$2,0),0)</f>
        <v>East</v>
      </c>
      <c r="F20" s="19">
        <f>VLOOKUP($B20,'Vlookup Big Data'!$B:$Q,MATCH(F$2,'Vlookup Big Data'!$B$2:$Q$2,0),0)</f>
        <v>860603.75</v>
      </c>
      <c r="G20" s="19" t="str">
        <f>VLOOKUP($B20,'Vlookup Big Data'!$B:$Q,MATCH(G$2,'Vlookup Big Data'!$B$2:$Q$2,0),0)</f>
        <v>Yes</v>
      </c>
      <c r="H20" s="19" t="str">
        <f>VLOOKUP($B20,'Vlookup Big Data'!$B:$Q,MATCH(H$2,'Vlookup Big Data'!$B$2:$Q$2,0),0)</f>
        <v>Preston</v>
      </c>
      <c r="I20" s="19" t="str">
        <f>VLOOKUP($B20,'Vlookup Big Data'!$B:$Q,MATCH(I$2,'Vlookup Big Data'!$B$2:$Q$2,0),0)</f>
        <v>Team Member</v>
      </c>
      <c r="J20" s="19" t="str">
        <f>VLOOKUP($B20,'Vlookup Big Data'!$B:$Q,MATCH(J$2,'Vlookup Big Data'!$B$2:$Q$2,0),0)</f>
        <v>Earphone</v>
      </c>
      <c r="K20" s="19">
        <f>VLOOKUP($B20,'Vlookup Big Data'!$B:$Q,MATCH(K$2,'Vlookup Big Data'!$B$2:$Q$2,0),0)</f>
        <v>106</v>
      </c>
    </row>
    <row r="21" spans="2:11" x14ac:dyDescent="0.25">
      <c r="B21" s="4" t="s">
        <v>59</v>
      </c>
      <c r="C21" s="19" t="str">
        <f>VLOOKUP($B21,'Vlookup Big Data'!$B:$Q,MATCH(C$2,'Vlookup Big Data'!$B$2:$Q$2,0),0)</f>
        <v>Benin</v>
      </c>
      <c r="D21" s="19" t="str">
        <f>VLOOKUP($B21,'Vlookup Big Data'!$B:$Q,MATCH(D$2,'Vlookup Big Data'!$B$2:$Q$2,0),0)</f>
        <v>North Korea</v>
      </c>
      <c r="E21" s="19" t="str">
        <f>VLOOKUP($B21,'Vlookup Big Data'!$B:$Q,MATCH(E$2,'Vlookup Big Data'!$B$2:$Q$2,0),0)</f>
        <v>West</v>
      </c>
      <c r="F21" s="19">
        <f>VLOOKUP($B21,'Vlookup Big Data'!$B:$Q,MATCH(F$2,'Vlookup Big Data'!$B$2:$Q$2,0),0)</f>
        <v>909151.25</v>
      </c>
      <c r="G21" s="19" t="str">
        <f>VLOOKUP($B21,'Vlookup Big Data'!$B:$Q,MATCH(G$2,'Vlookup Big Data'!$B$2:$Q$2,0),0)</f>
        <v>Yes</v>
      </c>
      <c r="H21" s="19" t="str">
        <f>VLOOKUP($B21,'Vlookup Big Data'!$B:$Q,MATCH(H$2,'Vlookup Big Data'!$B$2:$Q$2,0),0)</f>
        <v>Phineas</v>
      </c>
      <c r="I21" s="19" t="str">
        <f>VLOOKUP($B21,'Vlookup Big Data'!$B:$Q,MATCH(I$2,'Vlookup Big Data'!$B$2:$Q$2,0),0)</f>
        <v>Team Member</v>
      </c>
      <c r="J21" s="19" t="str">
        <f>VLOOKUP($B21,'Vlookup Big Data'!$B:$Q,MATCH(J$2,'Vlookup Big Data'!$B$2:$Q$2,0),0)</f>
        <v>Mobile</v>
      </c>
      <c r="K21" s="19">
        <f>VLOOKUP($B21,'Vlookup Big Data'!$B:$Q,MATCH(K$2,'Vlookup Big Data'!$B$2:$Q$2,0),0)</f>
        <v>107</v>
      </c>
    </row>
    <row r="22" spans="2:11" x14ac:dyDescent="0.25">
      <c r="B22" s="4" t="s">
        <v>60</v>
      </c>
      <c r="C22" s="19" t="str">
        <f>VLOOKUP($B22,'Vlookup Big Data'!$B:$Q,MATCH(C$2,'Vlookup Big Data'!$B$2:$Q$2,0),0)</f>
        <v>Bhutan</v>
      </c>
      <c r="D22" s="19" t="str">
        <f>VLOOKUP($B22,'Vlookup Big Data'!$B:$Q,MATCH(D$2,'Vlookup Big Data'!$B$2:$Q$2,0),0)</f>
        <v>North Macedonia</v>
      </c>
      <c r="E22" s="19" t="str">
        <f>VLOOKUP($B22,'Vlookup Big Data'!$B:$Q,MATCH(E$2,'Vlookup Big Data'!$B$2:$Q$2,0),0)</f>
        <v>North</v>
      </c>
      <c r="F22" s="19">
        <f>VLOOKUP($B22,'Vlookup Big Data'!$B:$Q,MATCH(F$2,'Vlookup Big Data'!$B$2:$Q$2,0),0)</f>
        <v>909157.25</v>
      </c>
      <c r="G22" s="19" t="str">
        <f>VLOOKUP($B22,'Vlookup Big Data'!$B:$Q,MATCH(G$2,'Vlookup Big Data'!$B$2:$Q$2,0),0)</f>
        <v>Yes</v>
      </c>
      <c r="H22" s="19" t="str">
        <f>VLOOKUP($B22,'Vlookup Big Data'!$B:$Q,MATCH(H$2,'Vlookup Big Data'!$B$2:$Q$2,0),0)</f>
        <v>Travis</v>
      </c>
      <c r="I22" s="19" t="str">
        <f>VLOOKUP($B22,'Vlookup Big Data'!$B:$Q,MATCH(I$2,'Vlookup Big Data'!$B$2:$Q$2,0),0)</f>
        <v>Team Member</v>
      </c>
      <c r="J22" s="19" t="str">
        <f>VLOOKUP($B22,'Vlookup Big Data'!$B:$Q,MATCH(J$2,'Vlookup Big Data'!$B$2:$Q$2,0),0)</f>
        <v>Tablet</v>
      </c>
      <c r="K22" s="19">
        <f>VLOOKUP($B22,'Vlookup Big Data'!$B:$Q,MATCH(K$2,'Vlookup Big Data'!$B$2:$Q$2,0),0)</f>
        <v>108</v>
      </c>
    </row>
    <row r="23" spans="2:11" x14ac:dyDescent="0.25">
      <c r="B23" s="4" t="s">
        <v>61</v>
      </c>
      <c r="C23" s="19" t="str">
        <f>VLOOKUP($B23,'Vlookup Big Data'!$B:$Q,MATCH(C$2,'Vlookup Big Data'!$B$2:$Q$2,0),0)</f>
        <v>Bolivia</v>
      </c>
      <c r="D23" s="19" t="str">
        <f>VLOOKUP($B23,'Vlookup Big Data'!$B:$Q,MATCH(D$2,'Vlookup Big Data'!$B$2:$Q$2,0),0)</f>
        <v>Norway</v>
      </c>
      <c r="E23" s="19" t="str">
        <f>VLOOKUP($B23,'Vlookup Big Data'!$B:$Q,MATCH(E$2,'Vlookup Big Data'!$B$2:$Q$2,0),0)</f>
        <v>South</v>
      </c>
      <c r="F23" s="19">
        <f>VLOOKUP($B23,'Vlookup Big Data'!$B:$Q,MATCH(F$2,'Vlookup Big Data'!$B$2:$Q$2,0),0)</f>
        <v>520771.25</v>
      </c>
      <c r="G23" s="19" t="str">
        <f>VLOOKUP($B23,'Vlookup Big Data'!$B:$Q,MATCH(G$2,'Vlookup Big Data'!$B$2:$Q$2,0),0)</f>
        <v>Yes</v>
      </c>
      <c r="H23" s="19" t="str">
        <f>VLOOKUP($B23,'Vlookup Big Data'!$B:$Q,MATCH(H$2,'Vlookup Big Data'!$B$2:$Q$2,0),0)</f>
        <v>James</v>
      </c>
      <c r="I23" s="19" t="str">
        <f>VLOOKUP($B23,'Vlookup Big Data'!$B:$Q,MATCH(I$2,'Vlookup Big Data'!$B$2:$Q$2,0),0)</f>
        <v>Team Member</v>
      </c>
      <c r="J23" s="19" t="str">
        <f>VLOOKUP($B23,'Vlookup Big Data'!$B:$Q,MATCH(J$2,'Vlookup Big Data'!$B$2:$Q$2,0),0)</f>
        <v>Mobile</v>
      </c>
      <c r="K23" s="19">
        <f>VLOOKUP($B23,'Vlookup Big Data'!$B:$Q,MATCH(K$2,'Vlookup Big Data'!$B$2:$Q$2,0),0)</f>
        <v>109</v>
      </c>
    </row>
    <row r="24" spans="2:11" x14ac:dyDescent="0.25">
      <c r="B24" s="4" t="s">
        <v>62</v>
      </c>
      <c r="C24" s="19" t="str">
        <f>VLOOKUP($B24,'Vlookup Big Data'!$B:$Q,MATCH(C$2,'Vlookup Big Data'!$B$2:$Q$2,0),0)</f>
        <v>Bosnia</v>
      </c>
      <c r="D24" s="19" t="str">
        <f>VLOOKUP($B24,'Vlookup Big Data'!$B:$Q,MATCH(D$2,'Vlookup Big Data'!$B$2:$Q$2,0),0)</f>
        <v>Oman</v>
      </c>
      <c r="E24" s="19" t="str">
        <f>VLOOKUP($B24,'Vlookup Big Data'!$B:$Q,MATCH(E$2,'Vlookup Big Data'!$B$2:$Q$2,0),0)</f>
        <v>East</v>
      </c>
      <c r="F24" s="19">
        <f>VLOOKUP($B24,'Vlookup Big Data'!$B:$Q,MATCH(F$2,'Vlookup Big Data'!$B$2:$Q$2,0),0)</f>
        <v>569318.75</v>
      </c>
      <c r="G24" s="19" t="str">
        <f>VLOOKUP($B24,'Vlookup Big Data'!$B:$Q,MATCH(G$2,'Vlookup Big Data'!$B$2:$Q$2,0),0)</f>
        <v>Yes</v>
      </c>
      <c r="H24" s="19" t="str">
        <f>VLOOKUP($B24,'Vlookup Big Data'!$B:$Q,MATCH(H$2,'Vlookup Big Data'!$B$2:$Q$2,0),0)</f>
        <v>Boel</v>
      </c>
      <c r="I24" s="19" t="str">
        <f>VLOOKUP($B24,'Vlookup Big Data'!$B:$Q,MATCH(I$2,'Vlookup Big Data'!$B$2:$Q$2,0),0)</f>
        <v>Team Member</v>
      </c>
      <c r="J24" s="19" t="str">
        <f>VLOOKUP($B24,'Vlookup Big Data'!$B:$Q,MATCH(J$2,'Vlookup Big Data'!$B$2:$Q$2,0),0)</f>
        <v>Watch</v>
      </c>
      <c r="K24" s="19">
        <f>VLOOKUP($B24,'Vlookup Big Data'!$B:$Q,MATCH(K$2,'Vlookup Big Data'!$B$2:$Q$2,0),0)</f>
        <v>110</v>
      </c>
    </row>
    <row r="25" spans="2:11" x14ac:dyDescent="0.25">
      <c r="B25" s="4" t="s">
        <v>63</v>
      </c>
      <c r="C25" s="19" t="str">
        <f>VLOOKUP($B25,'Vlookup Big Data'!$B:$Q,MATCH(C$2,'Vlookup Big Data'!$B$2:$Q$2,0),0)</f>
        <v>Botswana</v>
      </c>
      <c r="D25" s="19" t="str">
        <f>VLOOKUP($B25,'Vlookup Big Data'!$B:$Q,MATCH(D$2,'Vlookup Big Data'!$B$2:$Q$2,0),0)</f>
        <v>Pakistan</v>
      </c>
      <c r="E25" s="19" t="str">
        <f>VLOOKUP($B25,'Vlookup Big Data'!$B:$Q,MATCH(E$2,'Vlookup Big Data'!$B$2:$Q$2,0),0)</f>
        <v>West</v>
      </c>
      <c r="F25" s="19">
        <f>VLOOKUP($B25,'Vlookup Big Data'!$B:$Q,MATCH(F$2,'Vlookup Big Data'!$B$2:$Q$2,0),0)</f>
        <v>278033.75</v>
      </c>
      <c r="G25" s="19" t="str">
        <f>VLOOKUP($B25,'Vlookup Big Data'!$B:$Q,MATCH(G$2,'Vlookup Big Data'!$B$2:$Q$2,0),0)</f>
        <v>No</v>
      </c>
      <c r="H25" s="19" t="str">
        <f>VLOOKUP($B25,'Vlookup Big Data'!$B:$Q,MATCH(H$2,'Vlookup Big Data'!$B$2:$Q$2,0),0)</f>
        <v>Racob</v>
      </c>
      <c r="I25" s="19" t="str">
        <f>VLOOKUP($B25,'Vlookup Big Data'!$B:$Q,MATCH(I$2,'Vlookup Big Data'!$B$2:$Q$2,0),0)</f>
        <v>Team Member</v>
      </c>
      <c r="J25" s="19" t="str">
        <f>VLOOKUP($B25,'Vlookup Big Data'!$B:$Q,MATCH(J$2,'Vlookup Big Data'!$B$2:$Q$2,0),0)</f>
        <v>Tablet</v>
      </c>
      <c r="K25" s="19">
        <f>VLOOKUP($B25,'Vlookup Big Data'!$B:$Q,MATCH(K$2,'Vlookup Big Data'!$B$2:$Q$2,0),0)</f>
        <v>111</v>
      </c>
    </row>
    <row r="26" spans="2:11" x14ac:dyDescent="0.25">
      <c r="B26" s="4" t="s">
        <v>64</v>
      </c>
      <c r="C26" s="19" t="str">
        <f>VLOOKUP($B26,'Vlookup Big Data'!$B:$Q,MATCH(C$2,'Vlookup Big Data'!$B$2:$Q$2,0),0)</f>
        <v>Brazil</v>
      </c>
      <c r="D26" s="19" t="str">
        <f>VLOOKUP($B26,'Vlookup Big Data'!$B:$Q,MATCH(D$2,'Vlookup Big Data'!$B$2:$Q$2,0),0)</f>
        <v>Palau</v>
      </c>
      <c r="E26" s="19" t="str">
        <f>VLOOKUP($B26,'Vlookup Big Data'!$B:$Q,MATCH(E$2,'Vlookup Big Data'!$B$2:$Q$2,0),0)</f>
        <v>North</v>
      </c>
      <c r="F26" s="19">
        <f>VLOOKUP($B26,'Vlookup Big Data'!$B:$Q,MATCH(F$2,'Vlookup Big Data'!$B$2:$Q$2,0),0)</f>
        <v>326581.25</v>
      </c>
      <c r="G26" s="19" t="str">
        <f>VLOOKUP($B26,'Vlookup Big Data'!$B:$Q,MATCH(G$2,'Vlookup Big Data'!$B$2:$Q$2,0),0)</f>
        <v>No</v>
      </c>
      <c r="H26" s="19" t="str">
        <f>VLOOKUP($B26,'Vlookup Big Data'!$B:$Q,MATCH(H$2,'Vlookup Big Data'!$B$2:$Q$2,0),0)</f>
        <v>Jett</v>
      </c>
      <c r="I26" s="19" t="str">
        <f>VLOOKUP($B26,'Vlookup Big Data'!$B:$Q,MATCH(I$2,'Vlookup Big Data'!$B$2:$Q$2,0),0)</f>
        <v>Team Member</v>
      </c>
      <c r="J26" s="19" t="str">
        <f>VLOOKUP($B26,'Vlookup Big Data'!$B:$Q,MATCH(J$2,'Vlookup Big Data'!$B$2:$Q$2,0),0)</f>
        <v>TV</v>
      </c>
      <c r="K26" s="19">
        <f>VLOOKUP($B26,'Vlookup Big Data'!$B:$Q,MATCH(K$2,'Vlookup Big Data'!$B$2:$Q$2,0),0)</f>
        <v>112</v>
      </c>
    </row>
    <row r="27" spans="2:11" x14ac:dyDescent="0.25">
      <c r="B27" s="4" t="s">
        <v>116</v>
      </c>
      <c r="C27" s="19" t="str">
        <f>VLOOKUP($B27,'Vlookup Big Data'!$B:$Q,MATCH(C$2,'Vlookup Big Data'!$B$2:$Q$2,0),0)</f>
        <v>Brunei</v>
      </c>
      <c r="D27" s="19" t="str">
        <f>VLOOKUP($B27,'Vlookup Big Data'!$B:$Q,MATCH(D$2,'Vlookup Big Data'!$B$2:$Q$2,0),0)</f>
        <v>Palestine State</v>
      </c>
      <c r="E27" s="19" t="str">
        <f>VLOOKUP($B27,'Vlookup Big Data'!$B:$Q,MATCH(E$2,'Vlookup Big Data'!$B$2:$Q$2,0),0)</f>
        <v>West</v>
      </c>
      <c r="F27" s="19">
        <f>VLOOKUP($B27,'Vlookup Big Data'!$B:$Q,MATCH(F$2,'Vlookup Big Data'!$B$2:$Q$2,0),0)</f>
        <v>569318.75</v>
      </c>
      <c r="G27" s="19" t="str">
        <f>VLOOKUP($B27,'Vlookup Big Data'!$B:$Q,MATCH(G$2,'Vlookup Big Data'!$B$2:$Q$2,0),0)</f>
        <v>No</v>
      </c>
      <c r="H27" s="19" t="str">
        <f>VLOOKUP($B27,'Vlookup Big Data'!$B:$Q,MATCH(H$2,'Vlookup Big Data'!$B$2:$Q$2,0),0)</f>
        <v>James Andrews</v>
      </c>
      <c r="I27" s="19" t="str">
        <f>VLOOKUP($B27,'Vlookup Big Data'!$B:$Q,MATCH(I$2,'Vlookup Big Data'!$B$2:$Q$2,0),0)</f>
        <v>Team Member</v>
      </c>
      <c r="J27" s="19" t="str">
        <f>VLOOKUP($B27,'Vlookup Big Data'!$B:$Q,MATCH(J$2,'Vlookup Big Data'!$B$2:$Q$2,0),0)</f>
        <v>Tablet</v>
      </c>
      <c r="K27" s="19">
        <f>VLOOKUP($B27,'Vlookup Big Data'!$B:$Q,MATCH(K$2,'Vlookup Big Data'!$B$2:$Q$2,0),0)</f>
        <v>113</v>
      </c>
    </row>
    <row r="28" spans="2:11" x14ac:dyDescent="0.25">
      <c r="B28" s="4" t="s">
        <v>117</v>
      </c>
      <c r="C28" s="19" t="str">
        <f>VLOOKUP($B28,'Vlookup Big Data'!$B:$Q,MATCH(C$2,'Vlookup Big Data'!$B$2:$Q$2,0),0)</f>
        <v>Bulgaria</v>
      </c>
      <c r="D28" s="19" t="str">
        <f>VLOOKUP($B28,'Vlookup Big Data'!$B:$Q,MATCH(D$2,'Vlookup Big Data'!$B$2:$Q$2,0),0)</f>
        <v>Panama</v>
      </c>
      <c r="E28" s="19" t="str">
        <f>VLOOKUP($B28,'Vlookup Big Data'!$B:$Q,MATCH(E$2,'Vlookup Big Data'!$B$2:$Q$2,0),0)</f>
        <v>North</v>
      </c>
      <c r="F28" s="19">
        <f>VLOOKUP($B28,'Vlookup Big Data'!$B:$Q,MATCH(F$2,'Vlookup Big Data'!$B$2:$Q$2,0),0)</f>
        <v>812056.25</v>
      </c>
      <c r="G28" s="19" t="str">
        <f>VLOOKUP($B28,'Vlookup Big Data'!$B:$Q,MATCH(G$2,'Vlookup Big Data'!$B$2:$Q$2,0),0)</f>
        <v>No</v>
      </c>
      <c r="H28" s="19" t="str">
        <f>VLOOKUP($B28,'Vlookup Big Data'!$B:$Q,MATCH(H$2,'Vlookup Big Data'!$B$2:$Q$2,0),0)</f>
        <v>Richard Ansdell</v>
      </c>
      <c r="I28" s="19" t="str">
        <f>VLOOKUP($B28,'Vlookup Big Data'!$B:$Q,MATCH(I$2,'Vlookup Big Data'!$B$2:$Q$2,0),0)</f>
        <v>Team Member</v>
      </c>
      <c r="J28" s="19" t="str">
        <f>VLOOKUP($B28,'Vlookup Big Data'!$B:$Q,MATCH(J$2,'Vlookup Big Data'!$B$2:$Q$2,0),0)</f>
        <v>Earbuds</v>
      </c>
      <c r="K28" s="19">
        <f>VLOOKUP($B28,'Vlookup Big Data'!$B:$Q,MATCH(K$2,'Vlookup Big Data'!$B$2:$Q$2,0),0)</f>
        <v>114</v>
      </c>
    </row>
    <row r="29" spans="2:11" x14ac:dyDescent="0.25">
      <c r="B29" s="4" t="s">
        <v>118</v>
      </c>
      <c r="C29" s="19" t="str">
        <f>VLOOKUP($B29,'Vlookup Big Data'!$B:$Q,MATCH(C$2,'Vlookup Big Data'!$B$2:$Q$2,0),0)</f>
        <v>Burkina Faso</v>
      </c>
      <c r="D29" s="19" t="str">
        <f>VLOOKUP($B29,'Vlookup Big Data'!$B:$Q,MATCH(D$2,'Vlookup Big Data'!$B$2:$Q$2,0),0)</f>
        <v>Papua New Guinea</v>
      </c>
      <c r="E29" s="19" t="str">
        <f>VLOOKUP($B29,'Vlookup Big Data'!$B:$Q,MATCH(E$2,'Vlookup Big Data'!$B$2:$Q$2,0),0)</f>
        <v>South</v>
      </c>
      <c r="F29" s="19">
        <f>VLOOKUP($B29,'Vlookup Big Data'!$B:$Q,MATCH(F$2,'Vlookup Big Data'!$B$2:$Q$2,0),0)</f>
        <v>1054793.75</v>
      </c>
      <c r="G29" s="19" t="str">
        <f>VLOOKUP($B29,'Vlookup Big Data'!$B:$Q,MATCH(G$2,'Vlookup Big Data'!$B$2:$Q$2,0),0)</f>
        <v>No</v>
      </c>
      <c r="H29" s="19" t="str">
        <f>VLOOKUP($B29,'Vlookup Big Data'!$B:$Q,MATCH(H$2,'Vlookup Big Data'!$B$2:$Q$2,0),0)</f>
        <v>Banksy</v>
      </c>
      <c r="I29" s="19" t="str">
        <f>VLOOKUP($B29,'Vlookup Big Data'!$B:$Q,MATCH(I$2,'Vlookup Big Data'!$B$2:$Q$2,0),0)</f>
        <v>Team Member</v>
      </c>
      <c r="J29" s="19" t="str">
        <f>VLOOKUP($B29,'Vlookup Big Data'!$B:$Q,MATCH(J$2,'Vlookup Big Data'!$B$2:$Q$2,0),0)</f>
        <v>TV</v>
      </c>
      <c r="K29" s="19">
        <f>VLOOKUP($B29,'Vlookup Big Data'!$B:$Q,MATCH(K$2,'Vlookup Big Data'!$B$2:$Q$2,0),0)</f>
        <v>115</v>
      </c>
    </row>
    <row r="30" spans="2:11" x14ac:dyDescent="0.25">
      <c r="B30" s="4" t="s">
        <v>119</v>
      </c>
      <c r="C30" s="19" t="str">
        <f>VLOOKUP($B30,'Vlookup Big Data'!$B:$Q,MATCH(C$2,'Vlookup Big Data'!$B$2:$Q$2,0),0)</f>
        <v>Burundi</v>
      </c>
      <c r="D30" s="19" t="str">
        <f>VLOOKUP($B30,'Vlookup Big Data'!$B:$Q,MATCH(D$2,'Vlookup Big Data'!$B$2:$Q$2,0),0)</f>
        <v>Paraguay</v>
      </c>
      <c r="E30" s="19" t="str">
        <f>VLOOKUP($B30,'Vlookup Big Data'!$B:$Q,MATCH(E$2,'Vlookup Big Data'!$B$2:$Q$2,0),0)</f>
        <v>East</v>
      </c>
      <c r="F30" s="19">
        <f>VLOOKUP($B30,'Vlookup Big Data'!$B:$Q,MATCH(F$2,'Vlookup Big Data'!$B$2:$Q$2,0),0)</f>
        <v>1297531.25</v>
      </c>
      <c r="G30" s="19" t="str">
        <f>VLOOKUP($B30,'Vlookup Big Data'!$B:$Q,MATCH(G$2,'Vlookup Big Data'!$B$2:$Q$2,0),0)</f>
        <v>No</v>
      </c>
      <c r="H30" s="19" t="str">
        <f>VLOOKUP($B30,'Vlookup Big Data'!$B:$Q,MATCH(H$2,'Vlookup Big Data'!$B$2:$Q$2,0),0)</f>
        <v>Walter Daniel</v>
      </c>
      <c r="I30" s="19" t="str">
        <f>VLOOKUP($B30,'Vlookup Big Data'!$B:$Q,MATCH(I$2,'Vlookup Big Data'!$B$2:$Q$2,0),0)</f>
        <v>Team Member</v>
      </c>
      <c r="J30" s="19" t="str">
        <f>VLOOKUP($B30,'Vlookup Big Data'!$B:$Q,MATCH(J$2,'Vlookup Big Data'!$B$2:$Q$2,0),0)</f>
        <v>Earphone</v>
      </c>
      <c r="K30" s="19">
        <f>VLOOKUP($B30,'Vlookup Big Data'!$B:$Q,MATCH(K$2,'Vlookup Big Data'!$B$2:$Q$2,0),0)</f>
        <v>116</v>
      </c>
    </row>
    <row r="31" spans="2:11" x14ac:dyDescent="0.25">
      <c r="B31" s="4" t="s">
        <v>120</v>
      </c>
      <c r="C31" s="19" t="str">
        <f>VLOOKUP($B31,'Vlookup Big Data'!$B:$Q,MATCH(C$2,'Vlookup Big Data'!$B$2:$Q$2,0),0)</f>
        <v>Côte d'Ivoire</v>
      </c>
      <c r="D31" s="19" t="str">
        <f>VLOOKUP($B31,'Vlookup Big Data'!$B:$Q,MATCH(D$2,'Vlookup Big Data'!$B$2:$Q$2,0),0)</f>
        <v>Peru</v>
      </c>
      <c r="E31" s="19" t="str">
        <f>VLOOKUP($B31,'Vlookup Big Data'!$B:$Q,MATCH(E$2,'Vlookup Big Data'!$B$2:$Q$2,0),0)</f>
        <v>West</v>
      </c>
      <c r="F31" s="19">
        <f>VLOOKUP($B31,'Vlookup Big Data'!$B:$Q,MATCH(F$2,'Vlookup Big Data'!$B$2:$Q$2,0),0)</f>
        <v>1540268.75</v>
      </c>
      <c r="G31" s="19" t="str">
        <f>VLOOKUP($B31,'Vlookup Big Data'!$B:$Q,MATCH(G$2,'Vlookup Big Data'!$B$2:$Q$2,0),0)</f>
        <v>Yes</v>
      </c>
      <c r="H31" s="19" t="str">
        <f>VLOOKUP($B31,'Vlookup Big Data'!$B:$Q,MATCH(H$2,'Vlookup Big Data'!$B$2:$Q$2,0),0)</f>
        <v>Aubrey Beardsley</v>
      </c>
      <c r="I31" s="19" t="str">
        <f>VLOOKUP($B31,'Vlookup Big Data'!$B:$Q,MATCH(I$2,'Vlookup Big Data'!$B$2:$Q$2,0),0)</f>
        <v>Team Member</v>
      </c>
      <c r="J31" s="19" t="str">
        <f>VLOOKUP($B31,'Vlookup Big Data'!$B:$Q,MATCH(J$2,'Vlookup Big Data'!$B$2:$Q$2,0),0)</f>
        <v>Mobile</v>
      </c>
      <c r="K31" s="19">
        <f>VLOOKUP($B31,'Vlookup Big Data'!$B:$Q,MATCH(K$2,'Vlookup Big Data'!$B$2:$Q$2,0),0)</f>
        <v>117</v>
      </c>
    </row>
    <row r="32" spans="2:11" x14ac:dyDescent="0.25">
      <c r="B32" s="4" t="s">
        <v>121</v>
      </c>
      <c r="C32" s="19" t="str">
        <f>VLOOKUP($B32,'Vlookup Big Data'!$B:$Q,MATCH(C$2,'Vlookup Big Data'!$B$2:$Q$2,0),0)</f>
        <v>Cabo Verde</v>
      </c>
      <c r="D32" s="19" t="str">
        <f>VLOOKUP($B32,'Vlookup Big Data'!$B:$Q,MATCH(D$2,'Vlookup Big Data'!$B$2:$Q$2,0),0)</f>
        <v>Philippines</v>
      </c>
      <c r="E32" s="19" t="str">
        <f>VLOOKUP($B32,'Vlookup Big Data'!$B:$Q,MATCH(E$2,'Vlookup Big Data'!$B$2:$Q$2,0),0)</f>
        <v>East</v>
      </c>
      <c r="F32" s="19">
        <f>VLOOKUP($B32,'Vlookup Big Data'!$B:$Q,MATCH(F$2,'Vlookup Big Data'!$B$2:$Q$2,0),0)</f>
        <v>1783006.25</v>
      </c>
      <c r="G32" s="19" t="str">
        <f>VLOOKUP($B32,'Vlookup Big Data'!$B:$Q,MATCH(G$2,'Vlookup Big Data'!$B$2:$Q$2,0),0)</f>
        <v>Yes</v>
      </c>
      <c r="H32" s="19" t="str">
        <f>VLOOKUP($B32,'Vlookup Big Data'!$B:$Q,MATCH(H$2,'Vlookup Big Data'!$B$2:$Q$2,0),0)</f>
        <v>Albanis Beaumont</v>
      </c>
      <c r="I32" s="19" t="str">
        <f>VLOOKUP($B32,'Vlookup Big Data'!$B:$Q,MATCH(I$2,'Vlookup Big Data'!$B$2:$Q$2,0),0)</f>
        <v>Team Member</v>
      </c>
      <c r="J32" s="19" t="str">
        <f>VLOOKUP($B32,'Vlookup Big Data'!$B:$Q,MATCH(J$2,'Vlookup Big Data'!$B$2:$Q$2,0),0)</f>
        <v>Tablet</v>
      </c>
      <c r="K32" s="19">
        <f>VLOOKUP($B32,'Vlookup Big Data'!$B:$Q,MATCH(K$2,'Vlookup Big Data'!$B$2:$Q$2,0),0)</f>
        <v>118</v>
      </c>
    </row>
    <row r="33" spans="2:11" x14ac:dyDescent="0.25">
      <c r="B33" s="4" t="s">
        <v>122</v>
      </c>
      <c r="C33" s="19" t="str">
        <f>VLOOKUP($B33,'Vlookup Big Data'!$B:$Q,MATCH(C$2,'Vlookup Big Data'!$B$2:$Q$2,0),0)</f>
        <v>Cambodia</v>
      </c>
      <c r="D33" s="19" t="str">
        <f>VLOOKUP($B33,'Vlookup Big Data'!$B:$Q,MATCH(D$2,'Vlookup Big Data'!$B$2:$Q$2,0),0)</f>
        <v>Poland</v>
      </c>
      <c r="E33" s="19" t="str">
        <f>VLOOKUP($B33,'Vlookup Big Data'!$B:$Q,MATCH(E$2,'Vlookup Big Data'!$B$2:$Q$2,0),0)</f>
        <v>West</v>
      </c>
      <c r="F33" s="19">
        <f>VLOOKUP($B33,'Vlookup Big Data'!$B:$Q,MATCH(F$2,'Vlookup Big Data'!$B$2:$Q$2,0),0)</f>
        <v>2025743.75</v>
      </c>
      <c r="G33" s="19" t="str">
        <f>VLOOKUP($B33,'Vlookup Big Data'!$B:$Q,MATCH(G$2,'Vlookup Big Data'!$B$2:$Q$2,0),0)</f>
        <v>Yes</v>
      </c>
      <c r="H33" s="19" t="str">
        <f>VLOOKUP($B33,'Vlookup Big Data'!$B:$Q,MATCH(H$2,'Vlookup Big Data'!$B$2:$Q$2,0),0)</f>
        <v>Suzzan Blac</v>
      </c>
      <c r="I33" s="19" t="str">
        <f>VLOOKUP($B33,'Vlookup Big Data'!$B:$Q,MATCH(I$2,'Vlookup Big Data'!$B$2:$Q$2,0),0)</f>
        <v>Team Member</v>
      </c>
      <c r="J33" s="19" t="str">
        <f>VLOOKUP($B33,'Vlookup Big Data'!$B:$Q,MATCH(J$2,'Vlookup Big Data'!$B$2:$Q$2,0),0)</f>
        <v>Mobile</v>
      </c>
      <c r="K33" s="19">
        <f>VLOOKUP($B33,'Vlookup Big Data'!$B:$Q,MATCH(K$2,'Vlookup Big Data'!$B$2:$Q$2,0),0)</f>
        <v>119</v>
      </c>
    </row>
    <row r="34" spans="2:11" x14ac:dyDescent="0.25">
      <c r="B34" s="4" t="s">
        <v>123</v>
      </c>
      <c r="C34" s="19" t="str">
        <f>VLOOKUP($B34,'Vlookup Big Data'!$B:$Q,MATCH(C$2,'Vlookup Big Data'!$B$2:$Q$2,0),0)</f>
        <v>Cameroon</v>
      </c>
      <c r="D34" s="19" t="str">
        <f>VLOOKUP($B34,'Vlookup Big Data'!$B:$Q,MATCH(D$2,'Vlookup Big Data'!$B$2:$Q$2,0),0)</f>
        <v>Portugal</v>
      </c>
      <c r="E34" s="19" t="str">
        <f>VLOOKUP($B34,'Vlookup Big Data'!$B:$Q,MATCH(E$2,'Vlookup Big Data'!$B$2:$Q$2,0),0)</f>
        <v>North</v>
      </c>
      <c r="F34" s="19">
        <f>VLOOKUP($B34,'Vlookup Big Data'!$B:$Q,MATCH(F$2,'Vlookup Big Data'!$B$2:$Q$2,0),0)</f>
        <v>2268481.25</v>
      </c>
      <c r="G34" s="19" t="str">
        <f>VLOOKUP($B34,'Vlookup Big Data'!$B:$Q,MATCH(G$2,'Vlookup Big Data'!$B$2:$Q$2,0),0)</f>
        <v>Yes</v>
      </c>
      <c r="H34" s="19" t="str">
        <f>VLOOKUP($B34,'Vlookup Big Data'!$B:$Q,MATCH(H$2,'Vlookup Big Data'!$B$2:$Q$2,0),0)</f>
        <v>Peter Blake</v>
      </c>
      <c r="I34" s="19" t="str">
        <f>VLOOKUP($B34,'Vlookup Big Data'!$B:$Q,MATCH(I$2,'Vlookup Big Data'!$B$2:$Q$2,0),0)</f>
        <v>Team Member</v>
      </c>
      <c r="J34" s="19" t="str">
        <f>VLOOKUP($B34,'Vlookup Big Data'!$B:$Q,MATCH(J$2,'Vlookup Big Data'!$B$2:$Q$2,0),0)</f>
        <v>Watch</v>
      </c>
      <c r="K34" s="19">
        <f>VLOOKUP($B34,'Vlookup Big Data'!$B:$Q,MATCH(K$2,'Vlookup Big Data'!$B$2:$Q$2,0),0)</f>
        <v>120</v>
      </c>
    </row>
    <row r="35" spans="2:11" x14ac:dyDescent="0.25">
      <c r="B35" s="4" t="s">
        <v>124</v>
      </c>
      <c r="C35" s="19" t="str">
        <f>VLOOKUP($B35,'Vlookup Big Data'!$B:$Q,MATCH(C$2,'Vlookup Big Data'!$B$2:$Q$2,0),0)</f>
        <v>Canada</v>
      </c>
      <c r="D35" s="19" t="str">
        <f>VLOOKUP($B35,'Vlookup Big Data'!$B:$Q,MATCH(D$2,'Vlookup Big Data'!$B$2:$Q$2,0),0)</f>
        <v>Qatar</v>
      </c>
      <c r="E35" s="19" t="str">
        <f>VLOOKUP($B35,'Vlookup Big Data'!$B:$Q,MATCH(E$2,'Vlookup Big Data'!$B$2:$Q$2,0),0)</f>
        <v>South</v>
      </c>
      <c r="F35" s="19">
        <f>VLOOKUP($B35,'Vlookup Big Data'!$B:$Q,MATCH(F$2,'Vlookup Big Data'!$B$2:$Q$2,0),0)</f>
        <v>2511218.75</v>
      </c>
      <c r="G35" s="19" t="str">
        <f>VLOOKUP($B35,'Vlookup Big Data'!$B:$Q,MATCH(G$2,'Vlookup Big Data'!$B$2:$Q$2,0),0)</f>
        <v>Yes</v>
      </c>
      <c r="H35" s="19" t="str">
        <f>VLOOKUP($B35,'Vlookup Big Data'!$B:$Q,MATCH(H$2,'Vlookup Big Data'!$B$2:$Q$2,0),0)</f>
        <v>William Blake</v>
      </c>
      <c r="I35" s="19" t="str">
        <f>VLOOKUP($B35,'Vlookup Big Data'!$B:$Q,MATCH(I$2,'Vlookup Big Data'!$B$2:$Q$2,0),0)</f>
        <v>Team Member</v>
      </c>
      <c r="J35" s="19" t="str">
        <f>VLOOKUP($B35,'Vlookup Big Data'!$B:$Q,MATCH(J$2,'Vlookup Big Data'!$B$2:$Q$2,0),0)</f>
        <v>Tablet</v>
      </c>
      <c r="K35" s="19">
        <f>VLOOKUP($B35,'Vlookup Big Data'!$B:$Q,MATCH(K$2,'Vlookup Big Data'!$B$2:$Q$2,0),0)</f>
        <v>121</v>
      </c>
    </row>
    <row r="36" spans="2:11" x14ac:dyDescent="0.25">
      <c r="B36" s="4" t="s">
        <v>125</v>
      </c>
      <c r="C36" s="19" t="str">
        <f>VLOOKUP($B36,'Vlookup Big Data'!$B:$Q,MATCH(C$2,'Vlookup Big Data'!$B$2:$Q$2,0),0)</f>
        <v>Central African Republic</v>
      </c>
      <c r="D36" s="19" t="str">
        <f>VLOOKUP($B36,'Vlookup Big Data'!$B:$Q,MATCH(D$2,'Vlookup Big Data'!$B$2:$Q$2,0),0)</f>
        <v>Romania</v>
      </c>
      <c r="E36" s="19" t="str">
        <f>VLOOKUP($B36,'Vlookup Big Data'!$B:$Q,MATCH(E$2,'Vlookup Big Data'!$B$2:$Q$2,0),0)</f>
        <v>East</v>
      </c>
      <c r="F36" s="19">
        <f>VLOOKUP($B36,'Vlookup Big Data'!$B:$Q,MATCH(F$2,'Vlookup Big Data'!$B$2:$Q$2,0),0)</f>
        <v>2753956.25</v>
      </c>
      <c r="G36" s="19" t="str">
        <f>VLOOKUP($B36,'Vlookup Big Data'!$B:$Q,MATCH(G$2,'Vlookup Big Data'!$B$2:$Q$2,0),0)</f>
        <v>Yes</v>
      </c>
      <c r="H36" s="19" t="str">
        <f>VLOOKUP($B36,'Vlookup Big Data'!$B:$Q,MATCH(H$2,'Vlookup Big Data'!$B$2:$Q$2,0),0)</f>
        <v>Henry Charles</v>
      </c>
      <c r="I36" s="19" t="str">
        <f>VLOOKUP($B36,'Vlookup Big Data'!$B:$Q,MATCH(I$2,'Vlookup Big Data'!$B$2:$Q$2,0),0)</f>
        <v>Team Member</v>
      </c>
      <c r="J36" s="19" t="str">
        <f>VLOOKUP($B36,'Vlookup Big Data'!$B:$Q,MATCH(J$2,'Vlookup Big Data'!$B$2:$Q$2,0),0)</f>
        <v>TV</v>
      </c>
      <c r="K36" s="19">
        <f>VLOOKUP($B36,'Vlookup Big Data'!$B:$Q,MATCH(K$2,'Vlookup Big Data'!$B$2:$Q$2,0),0)</f>
        <v>122</v>
      </c>
    </row>
    <row r="37" spans="2:11" x14ac:dyDescent="0.25">
      <c r="B37" s="4" t="s">
        <v>126</v>
      </c>
      <c r="C37" s="19" t="str">
        <f>VLOOKUP($B37,'Vlookup Big Data'!$B:$Q,MATCH(C$2,'Vlookup Big Data'!$B$2:$Q$2,0),0)</f>
        <v>Chad</v>
      </c>
      <c r="D37" s="19" t="str">
        <f>VLOOKUP($B37,'Vlookup Big Data'!$B:$Q,MATCH(D$2,'Vlookup Big Data'!$B$2:$Q$2,0),0)</f>
        <v>Russia</v>
      </c>
      <c r="E37" s="19" t="str">
        <f>VLOOKUP($B37,'Vlookup Big Data'!$B:$Q,MATCH(E$2,'Vlookup Big Data'!$B$2:$Q$2,0),0)</f>
        <v>West</v>
      </c>
      <c r="F37" s="19">
        <f>VLOOKUP($B37,'Vlookup Big Data'!$B:$Q,MATCH(F$2,'Vlookup Big Data'!$B$2:$Q$2,0),0)</f>
        <v>2996693.75</v>
      </c>
      <c r="G37" s="19" t="str">
        <f>VLOOKUP($B37,'Vlookup Big Data'!$B:$Q,MATCH(G$2,'Vlookup Big Data'!$B$2:$Q$2,0),0)</f>
        <v>Yes</v>
      </c>
      <c r="H37" s="19" t="str">
        <f>VLOOKUP($B37,'Vlookup Big Data'!$B:$Q,MATCH(H$2,'Vlookup Big Data'!$B$2:$Q$2,0),0)</f>
        <v>Albin R. Burt</v>
      </c>
      <c r="I37" s="19" t="str">
        <f>VLOOKUP($B37,'Vlookup Big Data'!$B:$Q,MATCH(I$2,'Vlookup Big Data'!$B$2:$Q$2,0),0)</f>
        <v>Team Member</v>
      </c>
      <c r="J37" s="19" t="str">
        <f>VLOOKUP($B37,'Vlookup Big Data'!$B:$Q,MATCH(J$2,'Vlookup Big Data'!$B$2:$Q$2,0),0)</f>
        <v>Tablet</v>
      </c>
      <c r="K37" s="19">
        <f>VLOOKUP($B37,'Vlookup Big Data'!$B:$Q,MATCH(K$2,'Vlookup Big Data'!$B$2:$Q$2,0),0)</f>
        <v>123</v>
      </c>
    </row>
    <row r="38" spans="2:11" x14ac:dyDescent="0.25">
      <c r="B38" s="4" t="s">
        <v>127</v>
      </c>
      <c r="C38" s="19" t="str">
        <f>VLOOKUP($B38,'Vlookup Big Data'!$B:$Q,MATCH(C$2,'Vlookup Big Data'!$B$2:$Q$2,0),0)</f>
        <v>Chile</v>
      </c>
      <c r="D38" s="19" t="str">
        <f>VLOOKUP($B38,'Vlookup Big Data'!$B:$Q,MATCH(D$2,'Vlookup Big Data'!$B$2:$Q$2,0),0)</f>
        <v>Rwanda</v>
      </c>
      <c r="E38" s="19" t="str">
        <f>VLOOKUP($B38,'Vlookup Big Data'!$B:$Q,MATCH(E$2,'Vlookup Big Data'!$B$2:$Q$2,0),0)</f>
        <v>North</v>
      </c>
      <c r="F38" s="19">
        <f>VLOOKUP($B38,'Vlookup Big Data'!$B:$Q,MATCH(F$2,'Vlookup Big Data'!$B$2:$Q$2,0),0)</f>
        <v>323943</v>
      </c>
      <c r="G38" s="19" t="str">
        <f>VLOOKUP($B38,'Vlookup Big Data'!$B:$Q,MATCH(G$2,'Vlookup Big Data'!$B$2:$Q$2,0),0)</f>
        <v>No</v>
      </c>
      <c r="H38" s="19" t="str">
        <f>VLOOKUP($B38,'Vlookup Big Data'!$B:$Q,MATCH(H$2,'Vlookup Big Data'!$B$2:$Q$2,0),0)</f>
        <v>Sir Anthony Caro</v>
      </c>
      <c r="I38" s="19" t="str">
        <f>VLOOKUP($B38,'Vlookup Big Data'!$B:$Q,MATCH(I$2,'Vlookup Big Data'!$B$2:$Q$2,0),0)</f>
        <v>Team Member</v>
      </c>
      <c r="J38" s="19" t="str">
        <f>VLOOKUP($B38,'Vlookup Big Data'!$B:$Q,MATCH(J$2,'Vlookup Big Data'!$B$2:$Q$2,0),0)</f>
        <v>Earbuds</v>
      </c>
      <c r="K38" s="19">
        <f>VLOOKUP($B38,'Vlookup Big Data'!$B:$Q,MATCH(K$2,'Vlookup Big Data'!$B$2:$Q$2,0),0)</f>
        <v>124</v>
      </c>
    </row>
    <row r="39" spans="2:11" x14ac:dyDescent="0.25">
      <c r="B39" s="4" t="s">
        <v>128</v>
      </c>
      <c r="C39" s="19" t="str">
        <f>VLOOKUP($B39,'Vlookup Big Data'!$B:$Q,MATCH(C$2,'Vlookup Big Data'!$B$2:$Q$2,0),0)</f>
        <v>China</v>
      </c>
      <c r="D39" s="19" t="str">
        <f>VLOOKUP($B39,'Vlookup Big Data'!$B:$Q,MATCH(D$2,'Vlookup Big Data'!$B$2:$Q$2,0),0)</f>
        <v>Saint Kitts and Nevis</v>
      </c>
      <c r="E39" s="19" t="str">
        <f>VLOOKUP($B39,'Vlookup Big Data'!$B:$Q,MATCH(E$2,'Vlookup Big Data'!$B$2:$Q$2,0),0)</f>
        <v>West</v>
      </c>
      <c r="F39" s="19">
        <f>VLOOKUP($B39,'Vlookup Big Data'!$B:$Q,MATCH(F$2,'Vlookup Big Data'!$B$2:$Q$2,0),0)</f>
        <v>3482168.75</v>
      </c>
      <c r="G39" s="19" t="str">
        <f>VLOOKUP($B39,'Vlookup Big Data'!$B:$Q,MATCH(G$2,'Vlookup Big Data'!$B$2:$Q$2,0),0)</f>
        <v>Yes</v>
      </c>
      <c r="H39" s="19" t="str">
        <f>VLOOKUP($B39,'Vlookup Big Data'!$B:$Q,MATCH(H$2,'Vlookup Big Data'!$B$2:$Q$2,0),0)</f>
        <v>Anna Maria</v>
      </c>
      <c r="I39" s="19" t="str">
        <f>VLOOKUP($B39,'Vlookup Big Data'!$B:$Q,MATCH(I$2,'Vlookup Big Data'!$B$2:$Q$2,0),0)</f>
        <v>Team Member</v>
      </c>
      <c r="J39" s="19" t="str">
        <f>VLOOKUP($B39,'Vlookup Big Data'!$B:$Q,MATCH(J$2,'Vlookup Big Data'!$B$2:$Q$2,0),0)</f>
        <v>TV</v>
      </c>
      <c r="K39" s="19">
        <f>VLOOKUP($B39,'Vlookup Big Data'!$B:$Q,MATCH(K$2,'Vlookup Big Data'!$B$2:$Q$2,0),0)</f>
        <v>125</v>
      </c>
    </row>
    <row r="40" spans="2:11" x14ac:dyDescent="0.25">
      <c r="B40" s="4" t="s">
        <v>129</v>
      </c>
      <c r="C40" s="19" t="str">
        <f>VLOOKUP($B40,'Vlookup Big Data'!$B:$Q,MATCH(C$2,'Vlookup Big Data'!$B$2:$Q$2,0),0)</f>
        <v>Colombia</v>
      </c>
      <c r="D40" s="19" t="str">
        <f>VLOOKUP($B40,'Vlookup Big Data'!$B:$Q,MATCH(D$2,'Vlookup Big Data'!$B$2:$Q$2,0),0)</f>
        <v>Saint Lucia</v>
      </c>
      <c r="E40" s="19" t="str">
        <f>VLOOKUP($B40,'Vlookup Big Data'!$B:$Q,MATCH(E$2,'Vlookup Big Data'!$B$2:$Q$2,0),0)</f>
        <v>North</v>
      </c>
      <c r="F40" s="19">
        <f>VLOOKUP($B40,'Vlookup Big Data'!$B:$Q,MATCH(F$2,'Vlookup Big Data'!$B$2:$Q$2,0),0)</f>
        <v>3724906.25</v>
      </c>
      <c r="G40" s="19" t="str">
        <f>VLOOKUP($B40,'Vlookup Big Data'!$B:$Q,MATCH(G$2,'Vlookup Big Data'!$B$2:$Q$2,0),0)</f>
        <v>Yes</v>
      </c>
      <c r="H40" s="19" t="str">
        <f>VLOOKUP($B40,'Vlookup Big Data'!$B:$Q,MATCH(H$2,'Vlookup Big Data'!$B$2:$Q$2,0),0)</f>
        <v>John Constable</v>
      </c>
      <c r="I40" s="19" t="str">
        <f>VLOOKUP($B40,'Vlookup Big Data'!$B:$Q,MATCH(I$2,'Vlookup Big Data'!$B$2:$Q$2,0),0)</f>
        <v>Team Member</v>
      </c>
      <c r="J40" s="19" t="str">
        <f>VLOOKUP($B40,'Vlookup Big Data'!$B:$Q,MATCH(J$2,'Vlookup Big Data'!$B$2:$Q$2,0),0)</f>
        <v>Earphone</v>
      </c>
      <c r="K40" s="19">
        <f>VLOOKUP($B40,'Vlookup Big Data'!$B:$Q,MATCH(K$2,'Vlookup Big Data'!$B$2:$Q$2,0),0)</f>
        <v>126</v>
      </c>
    </row>
    <row r="41" spans="2:11" x14ac:dyDescent="0.25">
      <c r="B41" s="4" t="s">
        <v>130</v>
      </c>
      <c r="C41" s="19" t="str">
        <f>VLOOKUP($B41,'Vlookup Big Data'!$B:$Q,MATCH(C$2,'Vlookup Big Data'!$B$2:$Q$2,0),0)</f>
        <v>Comoros</v>
      </c>
      <c r="D41" s="19" t="str">
        <f>VLOOKUP($B41,'Vlookup Big Data'!$B:$Q,MATCH(D$2,'Vlookup Big Data'!$B$2:$Q$2,0),0)</f>
        <v>Saint Vincent</v>
      </c>
      <c r="E41" s="19" t="str">
        <f>VLOOKUP($B41,'Vlookup Big Data'!$B:$Q,MATCH(E$2,'Vlookup Big Data'!$B$2:$Q$2,0),0)</f>
        <v>South</v>
      </c>
      <c r="F41" s="19">
        <f>VLOOKUP($B41,'Vlookup Big Data'!$B:$Q,MATCH(F$2,'Vlookup Big Data'!$B$2:$Q$2,0),0)</f>
        <v>3967643.75</v>
      </c>
      <c r="G41" s="19" t="str">
        <f>VLOOKUP($B41,'Vlookup Big Data'!$B:$Q,MATCH(G$2,'Vlookup Big Data'!$B$2:$Q$2,0),0)</f>
        <v>Yes</v>
      </c>
      <c r="H41" s="19" t="str">
        <f>VLOOKUP($B41,'Vlookup Big Data'!$B:$Q,MATCH(H$2,'Vlookup Big Data'!$B$2:$Q$2,0),0)</f>
        <v>Frank Cadogar</v>
      </c>
      <c r="I41" s="19" t="str">
        <f>VLOOKUP($B41,'Vlookup Big Data'!$B:$Q,MATCH(I$2,'Vlookup Big Data'!$B$2:$Q$2,0),0)</f>
        <v>Team Member</v>
      </c>
      <c r="J41" s="19" t="str">
        <f>VLOOKUP($B41,'Vlookup Big Data'!$B:$Q,MATCH(J$2,'Vlookup Big Data'!$B$2:$Q$2,0),0)</f>
        <v>Mobile</v>
      </c>
      <c r="K41" s="19">
        <f>VLOOKUP($B41,'Vlookup Big Data'!$B:$Q,MATCH(K$2,'Vlookup Big Data'!$B$2:$Q$2,0),0)</f>
        <v>127</v>
      </c>
    </row>
    <row r="42" spans="2:11" x14ac:dyDescent="0.25">
      <c r="B42" s="4" t="s">
        <v>131</v>
      </c>
      <c r="C42" s="19" t="str">
        <f>VLOOKUP($B42,'Vlookup Big Data'!$B:$Q,MATCH(C$2,'Vlookup Big Data'!$B$2:$Q$2,0),0)</f>
        <v>Congo</v>
      </c>
      <c r="D42" s="19" t="str">
        <f>VLOOKUP($B42,'Vlookup Big Data'!$B:$Q,MATCH(D$2,'Vlookup Big Data'!$B$2:$Q$2,0),0)</f>
        <v>Samoa</v>
      </c>
      <c r="E42" s="19" t="str">
        <f>VLOOKUP($B42,'Vlookup Big Data'!$B:$Q,MATCH(E$2,'Vlookup Big Data'!$B$2:$Q$2,0),0)</f>
        <v>East</v>
      </c>
      <c r="F42" s="19">
        <f>VLOOKUP($B42,'Vlookup Big Data'!$B:$Q,MATCH(F$2,'Vlookup Big Data'!$B$2:$Q$2,0),0)</f>
        <v>4210381.25</v>
      </c>
      <c r="G42" s="19" t="str">
        <f>VLOOKUP($B42,'Vlookup Big Data'!$B:$Q,MATCH(G$2,'Vlookup Big Data'!$B$2:$Q$2,0),0)</f>
        <v>Yes</v>
      </c>
      <c r="H42" s="19" t="str">
        <f>VLOOKUP($B42,'Vlookup Big Data'!$B:$Q,MATCH(H$2,'Vlookup Big Data'!$B$2:$Q$2,0),0)</f>
        <v>John Henry Dell</v>
      </c>
      <c r="I42" s="19" t="str">
        <f>VLOOKUP($B42,'Vlookup Big Data'!$B:$Q,MATCH(I$2,'Vlookup Big Data'!$B$2:$Q$2,0),0)</f>
        <v>Team Member</v>
      </c>
      <c r="J42" s="19" t="str">
        <f>VLOOKUP($B42,'Vlookup Big Data'!$B:$Q,MATCH(J$2,'Vlookup Big Data'!$B$2:$Q$2,0),0)</f>
        <v>Tablet</v>
      </c>
      <c r="K42" s="19">
        <f>VLOOKUP($B42,'Vlookup Big Data'!$B:$Q,MATCH(K$2,'Vlookup Big Data'!$B$2:$Q$2,0),0)</f>
        <v>128</v>
      </c>
    </row>
    <row r="43" spans="2:11" x14ac:dyDescent="0.25">
      <c r="B43" s="4" t="s">
        <v>132</v>
      </c>
      <c r="C43" s="19" t="str">
        <f>VLOOKUP($B43,'Vlookup Big Data'!$B:$Q,MATCH(C$2,'Vlookup Big Data'!$B$2:$Q$2,0),0)</f>
        <v>Costa Rica</v>
      </c>
      <c r="D43" s="19" t="str">
        <f>VLOOKUP($B43,'Vlookup Big Data'!$B:$Q,MATCH(D$2,'Vlookup Big Data'!$B$2:$Q$2,0),0)</f>
        <v>San Marino</v>
      </c>
      <c r="E43" s="19" t="str">
        <f>VLOOKUP($B43,'Vlookup Big Data'!$B:$Q,MATCH(E$2,'Vlookup Big Data'!$B$2:$Q$2,0),0)</f>
        <v>West</v>
      </c>
      <c r="F43" s="19">
        <f>VLOOKUP($B43,'Vlookup Big Data'!$B:$Q,MATCH(F$2,'Vlookup Big Data'!$B$2:$Q$2,0),0)</f>
        <v>4453118.75</v>
      </c>
      <c r="G43" s="19" t="str">
        <f>VLOOKUP($B43,'Vlookup Big Data'!$B:$Q,MATCH(G$2,'Vlookup Big Data'!$B$2:$Q$2,0),0)</f>
        <v>Yes</v>
      </c>
      <c r="H43" s="19" t="str">
        <f>VLOOKUP($B43,'Vlookup Big Data'!$B:$Q,MATCH(H$2,'Vlookup Big Data'!$B$2:$Q$2,0),0)</f>
        <v>Tracey Emin</v>
      </c>
      <c r="I43" s="19" t="str">
        <f>VLOOKUP($B43,'Vlookup Big Data'!$B:$Q,MATCH(I$2,'Vlookup Big Data'!$B$2:$Q$2,0),0)</f>
        <v>Team Member</v>
      </c>
      <c r="J43" s="19" t="str">
        <f>VLOOKUP($B43,'Vlookup Big Data'!$B:$Q,MATCH(J$2,'Vlookup Big Data'!$B$2:$Q$2,0),0)</f>
        <v>Mobile</v>
      </c>
      <c r="K43" s="19">
        <f>VLOOKUP($B43,'Vlookup Big Data'!$B:$Q,MATCH(K$2,'Vlookup Big Data'!$B$2:$Q$2,0),0)</f>
        <v>129</v>
      </c>
    </row>
    <row r="44" spans="2:11" x14ac:dyDescent="0.25">
      <c r="B44" s="4" t="s">
        <v>133</v>
      </c>
      <c r="C44" s="19" t="str">
        <f>VLOOKUP($B44,'Vlookup Big Data'!$B:$Q,MATCH(C$2,'Vlookup Big Data'!$B$2:$Q$2,0),0)</f>
        <v>Croatia</v>
      </c>
      <c r="D44" s="19" t="str">
        <f>VLOOKUP($B44,'Vlookup Big Data'!$B:$Q,MATCH(D$2,'Vlookup Big Data'!$B$2:$Q$2,0),0)</f>
        <v>Sao Tome and Principe</v>
      </c>
      <c r="E44" s="19" t="str">
        <f>VLOOKUP($B44,'Vlookup Big Data'!$B:$Q,MATCH(E$2,'Vlookup Big Data'!$B$2:$Q$2,0),0)</f>
        <v>East</v>
      </c>
      <c r="F44" s="19">
        <f>VLOOKUP($B44,'Vlookup Big Data'!$B:$Q,MATCH(F$2,'Vlookup Big Data'!$B$2:$Q$2,0),0)</f>
        <v>4695856.25</v>
      </c>
      <c r="G44" s="19" t="str">
        <f>VLOOKUP($B44,'Vlookup Big Data'!$B:$Q,MATCH(G$2,'Vlookup Big Data'!$B$2:$Q$2,0),0)</f>
        <v>Yes</v>
      </c>
      <c r="H44" s="19" t="str">
        <f>VLOOKUP($B44,'Vlookup Big Data'!$B:$Q,MATCH(H$2,'Vlookup Big Data'!$B$2:$Q$2,0),0)</f>
        <v>Thomas Gainsborough</v>
      </c>
      <c r="I44" s="19" t="str">
        <f>VLOOKUP($B44,'Vlookup Big Data'!$B:$Q,MATCH(I$2,'Vlookup Big Data'!$B$2:$Q$2,0),0)</f>
        <v>Team Member</v>
      </c>
      <c r="J44" s="19" t="str">
        <f>VLOOKUP($B44,'Vlookup Big Data'!$B:$Q,MATCH(J$2,'Vlookup Big Data'!$B$2:$Q$2,0),0)</f>
        <v>Watch</v>
      </c>
      <c r="K44" s="19">
        <f>VLOOKUP($B44,'Vlookup Big Data'!$B:$Q,MATCH(K$2,'Vlookup Big Data'!$B$2:$Q$2,0),0)</f>
        <v>130</v>
      </c>
    </row>
    <row r="45" spans="2:11" x14ac:dyDescent="0.25">
      <c r="B45" s="4" t="s">
        <v>134</v>
      </c>
      <c r="C45" s="19" t="str">
        <f>VLOOKUP($B45,'Vlookup Big Data'!$B:$Q,MATCH(C$2,'Vlookup Big Data'!$B$2:$Q$2,0),0)</f>
        <v>Cuba</v>
      </c>
      <c r="D45" s="19" t="str">
        <f>VLOOKUP($B45,'Vlookup Big Data'!$B:$Q,MATCH(D$2,'Vlookup Big Data'!$B$2:$Q$2,0),0)</f>
        <v>Saudi Arabia</v>
      </c>
      <c r="E45" s="19" t="str">
        <f>VLOOKUP($B45,'Vlookup Big Data'!$B:$Q,MATCH(E$2,'Vlookup Big Data'!$B$2:$Q$2,0),0)</f>
        <v>West</v>
      </c>
      <c r="F45" s="19">
        <f>VLOOKUP($B45,'Vlookup Big Data'!$B:$Q,MATCH(F$2,'Vlookup Big Data'!$B$2:$Q$2,0),0)</f>
        <v>493859</v>
      </c>
      <c r="G45" s="19" t="str">
        <f>VLOOKUP($B45,'Vlookup Big Data'!$B:$Q,MATCH(G$2,'Vlookup Big Data'!$B$2:$Q$2,0),0)</f>
        <v>No</v>
      </c>
      <c r="H45" s="19" t="str">
        <f>VLOOKUP($B45,'Vlookup Big Data'!$B:$Q,MATCH(H$2,'Vlookup Big Data'!$B$2:$Q$2,0),0)</f>
        <v>Andy Goldsworthy</v>
      </c>
      <c r="I45" s="19" t="str">
        <f>VLOOKUP($B45,'Vlookup Big Data'!$B:$Q,MATCH(I$2,'Vlookup Big Data'!$B$2:$Q$2,0),0)</f>
        <v>Team Member</v>
      </c>
      <c r="J45" s="19" t="str">
        <f>VLOOKUP($B45,'Vlookup Big Data'!$B:$Q,MATCH(J$2,'Vlookup Big Data'!$B$2:$Q$2,0),0)</f>
        <v>Tablet</v>
      </c>
      <c r="K45" s="19">
        <f>VLOOKUP($B45,'Vlookup Big Data'!$B:$Q,MATCH(K$2,'Vlookup Big Data'!$B$2:$Q$2,0),0)</f>
        <v>131</v>
      </c>
    </row>
    <row r="46" spans="2:11" x14ac:dyDescent="0.25">
      <c r="B46" s="4" t="s">
        <v>135</v>
      </c>
      <c r="C46" s="19" t="str">
        <f>VLOOKUP($B46,'Vlookup Big Data'!$B:$Q,MATCH(C$2,'Vlookup Big Data'!$B$2:$Q$2,0),0)</f>
        <v>Cyprus</v>
      </c>
      <c r="D46" s="19" t="str">
        <f>VLOOKUP($B46,'Vlookup Big Data'!$B:$Q,MATCH(D$2,'Vlookup Big Data'!$B$2:$Q$2,0),0)</f>
        <v>Senegal</v>
      </c>
      <c r="E46" s="19" t="str">
        <f>VLOOKUP($B46,'Vlookup Big Data'!$B:$Q,MATCH(E$2,'Vlookup Big Data'!$B$2:$Q$2,0),0)</f>
        <v>North</v>
      </c>
      <c r="F46" s="19">
        <f>VLOOKUP($B46,'Vlookup Big Data'!$B:$Q,MATCH(F$2,'Vlookup Big Data'!$B$2:$Q$2,0),0)</f>
        <v>518133</v>
      </c>
      <c r="G46" s="19" t="str">
        <f>VLOOKUP($B46,'Vlookup Big Data'!$B:$Q,MATCH(G$2,'Vlookup Big Data'!$B$2:$Q$2,0),0)</f>
        <v>No</v>
      </c>
      <c r="H46" s="19" t="str">
        <f>VLOOKUP($B46,'Vlookup Big Data'!$B:$Q,MATCH(H$2,'Vlookup Big Data'!$B$2:$Q$2,0),0)</f>
        <v>Antony Gormley</v>
      </c>
      <c r="I46" s="19" t="str">
        <f>VLOOKUP($B46,'Vlookup Big Data'!$B:$Q,MATCH(I$2,'Vlookup Big Data'!$B$2:$Q$2,0),0)</f>
        <v>Team Member</v>
      </c>
      <c r="J46" s="19" t="str">
        <f>VLOOKUP($B46,'Vlookup Big Data'!$B:$Q,MATCH(J$2,'Vlookup Big Data'!$B$2:$Q$2,0),0)</f>
        <v>TV</v>
      </c>
      <c r="K46" s="19">
        <f>VLOOKUP($B46,'Vlookup Big Data'!$B:$Q,MATCH(K$2,'Vlookup Big Data'!$B$2:$Q$2,0),0)</f>
        <v>132</v>
      </c>
    </row>
    <row r="47" spans="2:11" x14ac:dyDescent="0.25">
      <c r="B47" s="4" t="s">
        <v>136</v>
      </c>
      <c r="C47" s="19" t="str">
        <f>VLOOKUP($B47,'Vlookup Big Data'!$B:$Q,MATCH(C$2,'Vlookup Big Data'!$B$2:$Q$2,0),0)</f>
        <v>Czechia (Czech Republic)</v>
      </c>
      <c r="D47" s="19" t="str">
        <f>VLOOKUP($B47,'Vlookup Big Data'!$B:$Q,MATCH(D$2,'Vlookup Big Data'!$B$2:$Q$2,0),0)</f>
        <v>Serbia</v>
      </c>
      <c r="E47" s="19" t="str">
        <f>VLOOKUP($B47,'Vlookup Big Data'!$B:$Q,MATCH(E$2,'Vlookup Big Data'!$B$2:$Q$2,0),0)</f>
        <v>South</v>
      </c>
      <c r="F47" s="19">
        <f>VLOOKUP($B47,'Vlookup Big Data'!$B:$Q,MATCH(F$2,'Vlookup Big Data'!$B$2:$Q$2,0),0)</f>
        <v>5424068</v>
      </c>
      <c r="G47" s="19" t="str">
        <f>VLOOKUP($B47,'Vlookup Big Data'!$B:$Q,MATCH(G$2,'Vlookup Big Data'!$B$2:$Q$2,0),0)</f>
        <v>Yes</v>
      </c>
      <c r="H47" s="19" t="str">
        <f>VLOOKUP($B47,'Vlookup Big Data'!$B:$Q,MATCH(H$2,'Vlookup Big Data'!$B$2:$Q$2,0),0)</f>
        <v xml:space="preserve">James Henry </v>
      </c>
      <c r="I47" s="19" t="str">
        <f>VLOOKUP($B47,'Vlookup Big Data'!$B:$Q,MATCH(I$2,'Vlookup Big Data'!$B$2:$Q$2,0),0)</f>
        <v>Team Member</v>
      </c>
      <c r="J47" s="19" t="str">
        <f>VLOOKUP($B47,'Vlookup Big Data'!$B:$Q,MATCH(J$2,'Vlookup Big Data'!$B$2:$Q$2,0),0)</f>
        <v>Tablet</v>
      </c>
      <c r="K47" s="19">
        <f>VLOOKUP($B47,'Vlookup Big Data'!$B:$Q,MATCH(K$2,'Vlookup Big Data'!$B$2:$Q$2,0),0)</f>
        <v>133</v>
      </c>
    </row>
    <row r="48" spans="2:11" x14ac:dyDescent="0.25">
      <c r="B48" s="4" t="s">
        <v>137</v>
      </c>
      <c r="C48" s="19" t="str">
        <f>VLOOKUP($B48,'Vlookup Big Data'!$B:$Q,MATCH(C$2,'Vlookup Big Data'!$B$2:$Q$2,0),0)</f>
        <v>Democratic Republic of the Congo</v>
      </c>
      <c r="D48" s="19" t="str">
        <f>VLOOKUP($B48,'Vlookup Big Data'!$B:$Q,MATCH(D$2,'Vlookup Big Data'!$B$2:$Q$2,0),0)</f>
        <v>Seychelles</v>
      </c>
      <c r="E48" s="19" t="str">
        <f>VLOOKUP($B48,'Vlookup Big Data'!$B:$Q,MATCH(E$2,'Vlookup Big Data'!$B$2:$Q$2,0),0)</f>
        <v>East</v>
      </c>
      <c r="F48" s="19">
        <f>VLOOKUP($B48,'Vlookup Big Data'!$B:$Q,MATCH(F$2,'Vlookup Big Data'!$B$2:$Q$2,0),0)</f>
        <v>5666806.25</v>
      </c>
      <c r="G48" s="19" t="str">
        <f>VLOOKUP($B48,'Vlookup Big Data'!$B:$Q,MATCH(G$2,'Vlookup Big Data'!$B$2:$Q$2,0),0)</f>
        <v>Yes</v>
      </c>
      <c r="H48" s="19" t="str">
        <f>VLOOKUP($B48,'Vlookup Big Data'!$B:$Q,MATCH(H$2,'Vlookup Big Data'!$B$2:$Q$2,0),0)</f>
        <v>Steven Harris</v>
      </c>
      <c r="I48" s="19" t="str">
        <f>VLOOKUP($B48,'Vlookup Big Data'!$B:$Q,MATCH(I$2,'Vlookup Big Data'!$B$2:$Q$2,0),0)</f>
        <v>Team Member</v>
      </c>
      <c r="J48" s="19" t="str">
        <f>VLOOKUP($B48,'Vlookup Big Data'!$B:$Q,MATCH(J$2,'Vlookup Big Data'!$B$2:$Q$2,0),0)</f>
        <v>Earbuds</v>
      </c>
      <c r="K48" s="19">
        <f>VLOOKUP($B48,'Vlookup Big Data'!$B:$Q,MATCH(K$2,'Vlookup Big Data'!$B$2:$Q$2,0),0)</f>
        <v>134</v>
      </c>
    </row>
    <row r="49" spans="2:11" x14ac:dyDescent="0.25">
      <c r="B49" s="4" t="s">
        <v>138</v>
      </c>
      <c r="C49" s="19" t="str">
        <f>VLOOKUP($B49,'Vlookup Big Data'!$B:$Q,MATCH(C$2,'Vlookup Big Data'!$B$2:$Q$2,0),0)</f>
        <v>Denmark</v>
      </c>
      <c r="D49" s="19" t="str">
        <f>VLOOKUP($B49,'Vlookup Big Data'!$B:$Q,MATCH(D$2,'Vlookup Big Data'!$B$2:$Q$2,0),0)</f>
        <v>Sierra Leone</v>
      </c>
      <c r="E49" s="19" t="str">
        <f>VLOOKUP($B49,'Vlookup Big Data'!$B:$Q,MATCH(E$2,'Vlookup Big Data'!$B$2:$Q$2,0),0)</f>
        <v>West</v>
      </c>
      <c r="F49" s="19">
        <f>VLOOKUP($B49,'Vlookup Big Data'!$B:$Q,MATCH(F$2,'Vlookup Big Data'!$B$2:$Q$2,0),0)</f>
        <v>5909543.75</v>
      </c>
      <c r="G49" s="19" t="str">
        <f>VLOOKUP($B49,'Vlookup Big Data'!$B:$Q,MATCH(G$2,'Vlookup Big Data'!$B$2:$Q$2,0),0)</f>
        <v>Yes</v>
      </c>
      <c r="H49" s="19" t="str">
        <f>VLOOKUP($B49,'Vlookup Big Data'!$B:$Q,MATCH(H$2,'Vlookup Big Data'!$B$2:$Q$2,0),0)</f>
        <v>Thomas Hazlehurst</v>
      </c>
      <c r="I49" s="19" t="str">
        <f>VLOOKUP($B49,'Vlookup Big Data'!$B:$Q,MATCH(I$2,'Vlookup Big Data'!$B$2:$Q$2,0),0)</f>
        <v>Team Member</v>
      </c>
      <c r="J49" s="19" t="str">
        <f>VLOOKUP($B49,'Vlookup Big Data'!$B:$Q,MATCH(J$2,'Vlookup Big Data'!$B$2:$Q$2,0),0)</f>
        <v>TV</v>
      </c>
      <c r="K49" s="19">
        <f>VLOOKUP($B49,'Vlookup Big Data'!$B:$Q,MATCH(K$2,'Vlookup Big Data'!$B$2:$Q$2,0),0)</f>
        <v>135</v>
      </c>
    </row>
    <row r="50" spans="2:11" x14ac:dyDescent="0.25">
      <c r="B50" s="4" t="s">
        <v>139</v>
      </c>
      <c r="C50" s="19" t="str">
        <f>VLOOKUP($B50,'Vlookup Big Data'!$B:$Q,MATCH(C$2,'Vlookup Big Data'!$B$2:$Q$2,0),0)</f>
        <v>Djibouti</v>
      </c>
      <c r="D50" s="19" t="str">
        <f>VLOOKUP($B50,'Vlookup Big Data'!$B:$Q,MATCH(D$2,'Vlookup Big Data'!$B$2:$Q$2,0),0)</f>
        <v>Singapore</v>
      </c>
      <c r="E50" s="19" t="str">
        <f>VLOOKUP($B50,'Vlookup Big Data'!$B:$Q,MATCH(E$2,'Vlookup Big Data'!$B$2:$Q$2,0),0)</f>
        <v>North</v>
      </c>
      <c r="F50" s="19">
        <f>VLOOKUP($B50,'Vlookup Big Data'!$B:$Q,MATCH(F$2,'Vlookup Big Data'!$B$2:$Q$2,0),0)</f>
        <v>6152281.25</v>
      </c>
      <c r="G50" s="19" t="str">
        <f>VLOOKUP($B50,'Vlookup Big Data'!$B:$Q,MATCH(G$2,'Vlookup Big Data'!$B$2:$Q$2,0),0)</f>
        <v>Yes</v>
      </c>
      <c r="H50" s="19" t="str">
        <f>VLOOKUP($B50,'Vlookup Big Data'!$B:$Q,MATCH(H$2,'Vlookup Big Data'!$B$2:$Q$2,0),0)</f>
        <v>Dame Barbara</v>
      </c>
      <c r="I50" s="19" t="str">
        <f>VLOOKUP($B50,'Vlookup Big Data'!$B:$Q,MATCH(I$2,'Vlookup Big Data'!$B$2:$Q$2,0),0)</f>
        <v>Team Member</v>
      </c>
      <c r="J50" s="19" t="str">
        <f>VLOOKUP($B50,'Vlookup Big Data'!$B:$Q,MATCH(J$2,'Vlookup Big Data'!$B$2:$Q$2,0),0)</f>
        <v>Earphone</v>
      </c>
      <c r="K50" s="19">
        <f>VLOOKUP($B50,'Vlookup Big Data'!$B:$Q,MATCH(K$2,'Vlookup Big Data'!$B$2:$Q$2,0),0)</f>
        <v>136</v>
      </c>
    </row>
    <row r="51" spans="2:11" x14ac:dyDescent="0.25">
      <c r="B51" s="4" t="s">
        <v>140</v>
      </c>
      <c r="C51" s="19" t="str">
        <f>VLOOKUP($B51,'Vlookup Big Data'!$B:$Q,MATCH(C$2,'Vlookup Big Data'!$B$2:$Q$2,0),0)</f>
        <v>Dominica</v>
      </c>
      <c r="D51" s="19" t="str">
        <f>VLOOKUP($B51,'Vlookup Big Data'!$B:$Q,MATCH(D$2,'Vlookup Big Data'!$B$2:$Q$2,0),0)</f>
        <v>Slovakia</v>
      </c>
      <c r="E51" s="19" t="str">
        <f>VLOOKUP($B51,'Vlookup Big Data'!$B:$Q,MATCH(E$2,'Vlookup Big Data'!$B$2:$Q$2,0),0)</f>
        <v>West</v>
      </c>
      <c r="F51" s="19">
        <f>VLOOKUP($B51,'Vlookup Big Data'!$B:$Q,MATCH(F$2,'Vlookup Big Data'!$B$2:$Q$2,0),0)</f>
        <v>6395018.75</v>
      </c>
      <c r="G51" s="19" t="str">
        <f>VLOOKUP($B51,'Vlookup Big Data'!$B:$Q,MATCH(G$2,'Vlookup Big Data'!$B$2:$Q$2,0),0)</f>
        <v>Yes</v>
      </c>
      <c r="H51" s="19" t="str">
        <f>VLOOKUP($B51,'Vlookup Big Data'!$B:$Q,MATCH(H$2,'Vlookup Big Data'!$B$2:$Q$2,0),0)</f>
        <v>Jamie Hewlett</v>
      </c>
      <c r="I51" s="19" t="str">
        <f>VLOOKUP($B51,'Vlookup Big Data'!$B:$Q,MATCH(I$2,'Vlookup Big Data'!$B$2:$Q$2,0),0)</f>
        <v>Team Member</v>
      </c>
      <c r="J51" s="19" t="str">
        <f>VLOOKUP($B51,'Vlookup Big Data'!$B:$Q,MATCH(J$2,'Vlookup Big Data'!$B$2:$Q$2,0),0)</f>
        <v>Mobile</v>
      </c>
      <c r="K51" s="19">
        <f>VLOOKUP($B51,'Vlookup Big Data'!$B:$Q,MATCH(K$2,'Vlookup Big Data'!$B$2:$Q$2,0),0)</f>
        <v>137</v>
      </c>
    </row>
    <row r="52" spans="2:11" x14ac:dyDescent="0.25">
      <c r="B52" s="4" t="s">
        <v>141</v>
      </c>
      <c r="C52" s="19" t="str">
        <f>VLOOKUP($B52,'Vlookup Big Data'!$B:$Q,MATCH(C$2,'Vlookup Big Data'!$B$2:$Q$2,0),0)</f>
        <v>Dominican Republic</v>
      </c>
      <c r="D52" s="19" t="str">
        <f>VLOOKUP($B52,'Vlookup Big Data'!$B:$Q,MATCH(D$2,'Vlookup Big Data'!$B$2:$Q$2,0),0)</f>
        <v>Slovenia</v>
      </c>
      <c r="E52" s="19" t="str">
        <f>VLOOKUP($B52,'Vlookup Big Data'!$B:$Q,MATCH(E$2,'Vlookup Big Data'!$B$2:$Q$2,0),0)</f>
        <v>North</v>
      </c>
      <c r="F52" s="19">
        <f>VLOOKUP($B52,'Vlookup Big Data'!$B:$Q,MATCH(F$2,'Vlookup Big Data'!$B$2:$Q$2,0),0)</f>
        <v>6637756.25</v>
      </c>
      <c r="G52" s="19" t="str">
        <f>VLOOKUP($B52,'Vlookup Big Data'!$B:$Q,MATCH(G$2,'Vlookup Big Data'!$B$2:$Q$2,0),0)</f>
        <v>Yes</v>
      </c>
      <c r="H52" s="19" t="str">
        <f>VLOOKUP($B52,'Vlookup Big Data'!$B:$Q,MATCH(H$2,'Vlookup Big Data'!$B$2:$Q$2,0),0)</f>
        <v>Nicholas Hilliard</v>
      </c>
      <c r="I52" s="19" t="str">
        <f>VLOOKUP($B52,'Vlookup Big Data'!$B:$Q,MATCH(I$2,'Vlookup Big Data'!$B$2:$Q$2,0),0)</f>
        <v>Team Member</v>
      </c>
      <c r="J52" s="19" t="str">
        <f>VLOOKUP($B52,'Vlookup Big Data'!$B:$Q,MATCH(J$2,'Vlookup Big Data'!$B$2:$Q$2,0),0)</f>
        <v>Tablet</v>
      </c>
      <c r="K52" s="19">
        <f>VLOOKUP($B52,'Vlookup Big Data'!$B:$Q,MATCH(K$2,'Vlookup Big Data'!$B$2:$Q$2,0),0)</f>
        <v>138</v>
      </c>
    </row>
    <row r="53" spans="2:11" x14ac:dyDescent="0.25">
      <c r="B53" s="4" t="s">
        <v>142</v>
      </c>
      <c r="C53" s="19" t="str">
        <f>VLOOKUP($B53,'Vlookup Big Data'!$B:$Q,MATCH(C$2,'Vlookup Big Data'!$B$2:$Q$2,0),0)</f>
        <v>Ecuador</v>
      </c>
      <c r="D53" s="19" t="str">
        <f>VLOOKUP($B53,'Vlookup Big Data'!$B:$Q,MATCH(D$2,'Vlookup Big Data'!$B$2:$Q$2,0),0)</f>
        <v>Solomon Islands</v>
      </c>
      <c r="E53" s="19" t="str">
        <f>VLOOKUP($B53,'Vlookup Big Data'!$B:$Q,MATCH(E$2,'Vlookup Big Data'!$B$2:$Q$2,0),0)</f>
        <v>South</v>
      </c>
      <c r="F53" s="19">
        <f>VLOOKUP($B53,'Vlookup Big Data'!$B:$Q,MATCH(F$2,'Vlookup Big Data'!$B$2:$Q$2,0),0)</f>
        <v>6880493.75</v>
      </c>
      <c r="G53" s="19" t="str">
        <f>VLOOKUP($B53,'Vlookup Big Data'!$B:$Q,MATCH(G$2,'Vlookup Big Data'!$B$2:$Q$2,0),0)</f>
        <v>Yes</v>
      </c>
      <c r="H53" s="19" t="str">
        <f>VLOOKUP($B53,'Vlookup Big Data'!$B:$Q,MATCH(H$2,'Vlookup Big Data'!$B$2:$Q$2,0),0)</f>
        <v>Damien Hirst</v>
      </c>
      <c r="I53" s="19" t="str">
        <f>VLOOKUP($B53,'Vlookup Big Data'!$B:$Q,MATCH(I$2,'Vlookup Big Data'!$B$2:$Q$2,0),0)</f>
        <v>Team Member</v>
      </c>
      <c r="J53" s="19" t="str">
        <f>VLOOKUP($B53,'Vlookup Big Data'!$B:$Q,MATCH(J$2,'Vlookup Big Data'!$B$2:$Q$2,0),0)</f>
        <v>Mobile</v>
      </c>
      <c r="K53" s="19">
        <f>VLOOKUP($B53,'Vlookup Big Data'!$B:$Q,MATCH(K$2,'Vlookup Big Data'!$B$2:$Q$2,0),0)</f>
        <v>139</v>
      </c>
    </row>
    <row r="54" spans="2:11" x14ac:dyDescent="0.25">
      <c r="B54" s="4" t="s">
        <v>143</v>
      </c>
      <c r="C54" s="19" t="str">
        <f>VLOOKUP($B54,'Vlookup Big Data'!$B:$Q,MATCH(C$2,'Vlookup Big Data'!$B$2:$Q$2,0),0)</f>
        <v>Egypt</v>
      </c>
      <c r="D54" s="19" t="str">
        <f>VLOOKUP($B54,'Vlookup Big Data'!$B:$Q,MATCH(D$2,'Vlookup Big Data'!$B$2:$Q$2,0),0)</f>
        <v>Somalia</v>
      </c>
      <c r="E54" s="19" t="str">
        <f>VLOOKUP($B54,'Vlookup Big Data'!$B:$Q,MATCH(E$2,'Vlookup Big Data'!$B$2:$Q$2,0),0)</f>
        <v>East</v>
      </c>
      <c r="F54" s="19">
        <f>VLOOKUP($B54,'Vlookup Big Data'!$B:$Q,MATCH(F$2,'Vlookup Big Data'!$B$2:$Q$2,0),0)</f>
        <v>7123231.25</v>
      </c>
      <c r="G54" s="19" t="str">
        <f>VLOOKUP($B54,'Vlookup Big Data'!$B:$Q,MATCH(G$2,'Vlookup Big Data'!$B$2:$Q$2,0),0)</f>
        <v>Yes</v>
      </c>
      <c r="H54" s="19" t="str">
        <f>VLOOKUP($B54,'Vlookup Big Data'!$B:$Q,MATCH(H$2,'Vlookup Big Data'!$B$2:$Q$2,0),0)</f>
        <v>David Hockney</v>
      </c>
      <c r="I54" s="19" t="str">
        <f>VLOOKUP($B54,'Vlookup Big Data'!$B:$Q,MATCH(I$2,'Vlookup Big Data'!$B$2:$Q$2,0),0)</f>
        <v>Team Member</v>
      </c>
      <c r="J54" s="19" t="str">
        <f>VLOOKUP($B54,'Vlookup Big Data'!$B:$Q,MATCH(J$2,'Vlookup Big Data'!$B$2:$Q$2,0),0)</f>
        <v>Watch</v>
      </c>
      <c r="K54" s="19">
        <f>VLOOKUP($B54,'Vlookup Big Data'!$B:$Q,MATCH(K$2,'Vlookup Big Data'!$B$2:$Q$2,0),0)</f>
        <v>140</v>
      </c>
    </row>
    <row r="55" spans="2:11" x14ac:dyDescent="0.25">
      <c r="B55" s="4" t="s">
        <v>144</v>
      </c>
      <c r="C55" s="19" t="str">
        <f>VLOOKUP($B55,'Vlookup Big Data'!$B:$Q,MATCH(C$2,'Vlookup Big Data'!$B$2:$Q$2,0),0)</f>
        <v>El Salvador</v>
      </c>
      <c r="D55" s="19" t="str">
        <f>VLOOKUP($B55,'Vlookup Big Data'!$B:$Q,MATCH(D$2,'Vlookup Big Data'!$B$2:$Q$2,0),0)</f>
        <v>South Africa</v>
      </c>
      <c r="E55" s="19" t="str">
        <f>VLOOKUP($B55,'Vlookup Big Data'!$B:$Q,MATCH(E$2,'Vlookup Big Data'!$B$2:$Q$2,0),0)</f>
        <v>West</v>
      </c>
      <c r="F55" s="19">
        <f>VLOOKUP($B55,'Vlookup Big Data'!$B:$Q,MATCH(F$2,'Vlookup Big Data'!$B$2:$Q$2,0),0)</f>
        <v>7365968.75</v>
      </c>
      <c r="G55" s="19" t="str">
        <f>VLOOKUP($B55,'Vlookup Big Data'!$B:$Q,MATCH(G$2,'Vlookup Big Data'!$B$2:$Q$2,0),0)</f>
        <v>Yes</v>
      </c>
      <c r="H55" s="19" t="str">
        <f>VLOOKUP($B55,'Vlookup Big Data'!$B:$Q,MATCH(H$2,'Vlookup Big Data'!$B$2:$Q$2,0),0)</f>
        <v>Howard Hodgkin</v>
      </c>
      <c r="I55" s="19" t="str">
        <f>VLOOKUP($B55,'Vlookup Big Data'!$B:$Q,MATCH(I$2,'Vlookup Big Data'!$B$2:$Q$2,0),0)</f>
        <v>Team Member</v>
      </c>
      <c r="J55" s="19" t="str">
        <f>VLOOKUP($B55,'Vlookup Big Data'!$B:$Q,MATCH(J$2,'Vlookup Big Data'!$B$2:$Q$2,0),0)</f>
        <v>Tablet</v>
      </c>
      <c r="K55" s="19">
        <f>VLOOKUP($B55,'Vlookup Big Data'!$B:$Q,MATCH(K$2,'Vlookup Big Data'!$B$2:$Q$2,0),0)</f>
        <v>141</v>
      </c>
    </row>
    <row r="56" spans="2:11" x14ac:dyDescent="0.25">
      <c r="B56" s="4" t="s">
        <v>145</v>
      </c>
      <c r="C56" s="19" t="str">
        <f>VLOOKUP($B56,'Vlookup Big Data'!$B:$Q,MATCH(C$2,'Vlookup Big Data'!$B$2:$Q$2,0),0)</f>
        <v>Equatorial Guinea</v>
      </c>
      <c r="D56" s="19" t="str">
        <f>VLOOKUP($B56,'Vlookup Big Data'!$B:$Q,MATCH(D$2,'Vlookup Big Data'!$B$2:$Q$2,0),0)</f>
        <v>South Korea</v>
      </c>
      <c r="E56" s="19" t="str">
        <f>VLOOKUP($B56,'Vlookup Big Data'!$B:$Q,MATCH(E$2,'Vlookup Big Data'!$B$2:$Q$2,0),0)</f>
        <v>East</v>
      </c>
      <c r="F56" s="19">
        <f>VLOOKUP($B56,'Vlookup Big Data'!$B:$Q,MATCH(F$2,'Vlookup Big Data'!$B$2:$Q$2,0),0)</f>
        <v>7608706</v>
      </c>
      <c r="G56" s="19" t="str">
        <f>VLOOKUP($B56,'Vlookup Big Data'!$B:$Q,MATCH(G$2,'Vlookup Big Data'!$B$2:$Q$2,0),0)</f>
        <v>Yes</v>
      </c>
      <c r="H56" s="19" t="str">
        <f>VLOOKUP($B56,'Vlookup Big Data'!$B:$Q,MATCH(H$2,'Vlookup Big Data'!$B$2:$Q$2,0),0)</f>
        <v>William Hogarth</v>
      </c>
      <c r="I56" s="19" t="str">
        <f>VLOOKUP($B56,'Vlookup Big Data'!$B:$Q,MATCH(I$2,'Vlookup Big Data'!$B$2:$Q$2,0),0)</f>
        <v>Team Member</v>
      </c>
      <c r="J56" s="19" t="str">
        <f>VLOOKUP($B56,'Vlookup Big Data'!$B:$Q,MATCH(J$2,'Vlookup Big Data'!$B$2:$Q$2,0),0)</f>
        <v>TV</v>
      </c>
      <c r="K56" s="19">
        <f>VLOOKUP($B56,'Vlookup Big Data'!$B:$Q,MATCH(K$2,'Vlookup Big Data'!$B$2:$Q$2,0),0)</f>
        <v>142</v>
      </c>
    </row>
    <row r="57" spans="2:11" x14ac:dyDescent="0.25">
      <c r="B57" s="4" t="s">
        <v>146</v>
      </c>
      <c r="C57" s="19" t="str">
        <f>VLOOKUP($B57,'Vlookup Big Data'!$B:$Q,MATCH(C$2,'Vlookup Big Data'!$B$2:$Q$2,0),0)</f>
        <v>Eritrea</v>
      </c>
      <c r="D57" s="19" t="str">
        <f>VLOOKUP($B57,'Vlookup Big Data'!$B:$Q,MATCH(D$2,'Vlookup Big Data'!$B$2:$Q$2,0),0)</f>
        <v>South Sudan</v>
      </c>
      <c r="E57" s="19" t="str">
        <f>VLOOKUP($B57,'Vlookup Big Data'!$B:$Q,MATCH(E$2,'Vlookup Big Data'!$B$2:$Q$2,0),0)</f>
        <v>West</v>
      </c>
      <c r="F57" s="19">
        <f>VLOOKUP($B57,'Vlookup Big Data'!$B:$Q,MATCH(F$2,'Vlookup Big Data'!$B$2:$Q$2,0),0)</f>
        <v>785144</v>
      </c>
      <c r="G57" s="19" t="str">
        <f>VLOOKUP($B57,'Vlookup Big Data'!$B:$Q,MATCH(G$2,'Vlookup Big Data'!$B$2:$Q$2,0),0)</f>
        <v>No</v>
      </c>
      <c r="H57" s="19" t="str">
        <f>VLOOKUP($B57,'Vlookup Big Data'!$B:$Q,MATCH(H$2,'Vlookup Big Data'!$B$2:$Q$2,0),0)</f>
        <v>Master Hugo</v>
      </c>
      <c r="I57" s="19" t="str">
        <f>VLOOKUP($B57,'Vlookup Big Data'!$B:$Q,MATCH(I$2,'Vlookup Big Data'!$B$2:$Q$2,0),0)</f>
        <v>Team Member</v>
      </c>
      <c r="J57" s="19" t="str">
        <f>VLOOKUP($B57,'Vlookup Big Data'!$B:$Q,MATCH(J$2,'Vlookup Big Data'!$B$2:$Q$2,0),0)</f>
        <v>Tablet</v>
      </c>
      <c r="K57" s="19">
        <f>VLOOKUP($B57,'Vlookup Big Data'!$B:$Q,MATCH(K$2,'Vlookup Big Data'!$B$2:$Q$2,0),0)</f>
        <v>143</v>
      </c>
    </row>
    <row r="58" spans="2:11" x14ac:dyDescent="0.25">
      <c r="B58" s="4" t="s">
        <v>147</v>
      </c>
      <c r="C58" s="19" t="str">
        <f>VLOOKUP($B58,'Vlookup Big Data'!$B:$Q,MATCH(C$2,'Vlookup Big Data'!$B$2:$Q$2,0),0)</f>
        <v>Estonia</v>
      </c>
      <c r="D58" s="19" t="str">
        <f>VLOOKUP($B58,'Vlookup Big Data'!$B:$Q,MATCH(D$2,'Vlookup Big Data'!$B$2:$Q$2,0),0)</f>
        <v>Spain</v>
      </c>
      <c r="E58" s="19" t="str">
        <f>VLOOKUP($B58,'Vlookup Big Data'!$B:$Q,MATCH(E$2,'Vlookup Big Data'!$B$2:$Q$2,0),0)</f>
        <v>North</v>
      </c>
      <c r="F58" s="19">
        <f>VLOOKUP($B58,'Vlookup Big Data'!$B:$Q,MATCH(F$2,'Vlookup Big Data'!$B$2:$Q$2,0),0)</f>
        <v>809418</v>
      </c>
      <c r="G58" s="19" t="str">
        <f>VLOOKUP($B58,'Vlookup Big Data'!$B:$Q,MATCH(G$2,'Vlookup Big Data'!$B$2:$Q$2,0),0)</f>
        <v>No</v>
      </c>
      <c r="H58" s="19" t="str">
        <f>VLOOKUP($B58,'Vlookup Big Data'!$B:$Q,MATCH(H$2,'Vlookup Big Data'!$B$2:$Q$2,0),0)</f>
        <v>William Hunt</v>
      </c>
      <c r="I58" s="19" t="str">
        <f>VLOOKUP($B58,'Vlookup Big Data'!$B:$Q,MATCH(I$2,'Vlookup Big Data'!$B$2:$Q$2,0),0)</f>
        <v>Team Member</v>
      </c>
      <c r="J58" s="19" t="str">
        <f>VLOOKUP($B58,'Vlookup Big Data'!$B:$Q,MATCH(J$2,'Vlookup Big Data'!$B$2:$Q$2,0),0)</f>
        <v>Earbuds</v>
      </c>
      <c r="K58" s="19">
        <f>VLOOKUP($B58,'Vlookup Big Data'!$B:$Q,MATCH(K$2,'Vlookup Big Data'!$B$2:$Q$2,0),0)</f>
        <v>144</v>
      </c>
    </row>
    <row r="59" spans="2:11" x14ac:dyDescent="0.25">
      <c r="B59" s="4" t="s">
        <v>148</v>
      </c>
      <c r="C59" s="19" t="str">
        <f>VLOOKUP($B59,'Vlookup Big Data'!$B:$Q,MATCH(C$2,'Vlookup Big Data'!$B$2:$Q$2,0),0)</f>
        <v>Eswatini (fmr. "Swaziland")</v>
      </c>
      <c r="D59" s="19" t="str">
        <f>VLOOKUP($B59,'Vlookup Big Data'!$B:$Q,MATCH(D$2,'Vlookup Big Data'!$B$2:$Q$2,0),0)</f>
        <v>Sri Lanka</v>
      </c>
      <c r="E59" s="19" t="str">
        <f>VLOOKUP($B59,'Vlookup Big Data'!$B:$Q,MATCH(E$2,'Vlookup Big Data'!$B$2:$Q$2,0),0)</f>
        <v>South</v>
      </c>
      <c r="F59" s="19">
        <f>VLOOKUP($B59,'Vlookup Big Data'!$B:$Q,MATCH(F$2,'Vlookup Big Data'!$B$2:$Q$2,0),0)</f>
        <v>833691</v>
      </c>
      <c r="G59" s="19" t="str">
        <f>VLOOKUP($B59,'Vlookup Big Data'!$B:$Q,MATCH(G$2,'Vlookup Big Data'!$B$2:$Q$2,0),0)</f>
        <v>No</v>
      </c>
      <c r="H59" s="19" t="str">
        <f>VLOOKUP($B59,'Vlookup Big Data'!$B:$Q,MATCH(H$2,'Vlookup Big Data'!$B$2:$Q$2,0),0)</f>
        <v>Edwin Landseer</v>
      </c>
      <c r="I59" s="19" t="str">
        <f>VLOOKUP($B59,'Vlookup Big Data'!$B:$Q,MATCH(I$2,'Vlookup Big Data'!$B$2:$Q$2,0),0)</f>
        <v>Team Member</v>
      </c>
      <c r="J59" s="19" t="str">
        <f>VLOOKUP($B59,'Vlookup Big Data'!$B:$Q,MATCH(J$2,'Vlookup Big Data'!$B$2:$Q$2,0),0)</f>
        <v>TV</v>
      </c>
      <c r="K59" s="19">
        <f>VLOOKUP($B59,'Vlookup Big Data'!$B:$Q,MATCH(K$2,'Vlookup Big Data'!$B$2:$Q$2,0),0)</f>
        <v>145</v>
      </c>
    </row>
    <row r="60" spans="2:11" x14ac:dyDescent="0.25">
      <c r="B60" s="4" t="s">
        <v>149</v>
      </c>
      <c r="C60" s="19" t="str">
        <f>VLOOKUP($B60,'Vlookup Big Data'!$B:$Q,MATCH(C$2,'Vlookup Big Data'!$B$2:$Q$2,0),0)</f>
        <v>Ethiopia</v>
      </c>
      <c r="D60" s="19" t="str">
        <f>VLOOKUP($B60,'Vlookup Big Data'!$B:$Q,MATCH(D$2,'Vlookup Big Data'!$B$2:$Q$2,0),0)</f>
        <v>Sudan</v>
      </c>
      <c r="E60" s="19" t="str">
        <f>VLOOKUP($B60,'Vlookup Big Data'!$B:$Q,MATCH(E$2,'Vlookup Big Data'!$B$2:$Q$2,0),0)</f>
        <v>East</v>
      </c>
      <c r="F60" s="19">
        <f>VLOOKUP($B60,'Vlookup Big Data'!$B:$Q,MATCH(F$2,'Vlookup Big Data'!$B$2:$Q$2,0),0)</f>
        <v>8579656.25</v>
      </c>
      <c r="G60" s="19" t="str">
        <f>VLOOKUP($B60,'Vlookup Big Data'!$B:$Q,MATCH(G$2,'Vlookup Big Data'!$B$2:$Q$2,0),0)</f>
        <v>Yes</v>
      </c>
      <c r="H60" s="19" t="str">
        <f>VLOOKUP($B60,'Vlookup Big Data'!$B:$Q,MATCH(H$2,'Vlookup Big Data'!$B$2:$Q$2,0),0)</f>
        <v>Celia Levetus</v>
      </c>
      <c r="I60" s="19" t="str">
        <f>VLOOKUP($B60,'Vlookup Big Data'!$B:$Q,MATCH(I$2,'Vlookup Big Data'!$B$2:$Q$2,0),0)</f>
        <v>Team Member</v>
      </c>
      <c r="J60" s="19" t="str">
        <f>VLOOKUP($B60,'Vlookup Big Data'!$B:$Q,MATCH(J$2,'Vlookup Big Data'!$B$2:$Q$2,0),0)</f>
        <v>Earphone</v>
      </c>
      <c r="K60" s="19">
        <f>VLOOKUP($B60,'Vlookup Big Data'!$B:$Q,MATCH(K$2,'Vlookup Big Data'!$B$2:$Q$2,0),0)</f>
        <v>146</v>
      </c>
    </row>
    <row r="61" spans="2:11" x14ac:dyDescent="0.25">
      <c r="B61" s="4" t="s">
        <v>150</v>
      </c>
      <c r="C61" s="19" t="str">
        <f>VLOOKUP($B61,'Vlookup Big Data'!$B:$Q,MATCH(C$2,'Vlookup Big Data'!$B$2:$Q$2,0),0)</f>
        <v>Fiji</v>
      </c>
      <c r="D61" s="19" t="str">
        <f>VLOOKUP($B61,'Vlookup Big Data'!$B:$Q,MATCH(D$2,'Vlookup Big Data'!$B$2:$Q$2,0),0)</f>
        <v>Suriname</v>
      </c>
      <c r="E61" s="19" t="str">
        <f>VLOOKUP($B61,'Vlookup Big Data'!$B:$Q,MATCH(E$2,'Vlookup Big Data'!$B$2:$Q$2,0),0)</f>
        <v>West</v>
      </c>
      <c r="F61" s="19">
        <f>VLOOKUP($B61,'Vlookup Big Data'!$B:$Q,MATCH(F$2,'Vlookup Big Data'!$B$2:$Q$2,0),0)</f>
        <v>8822393.75</v>
      </c>
      <c r="G61" s="19" t="str">
        <f>VLOOKUP($B61,'Vlookup Big Data'!$B:$Q,MATCH(G$2,'Vlookup Big Data'!$B$2:$Q$2,0),0)</f>
        <v>Yes</v>
      </c>
      <c r="H61" s="19" t="str">
        <f>VLOOKUP($B61,'Vlookup Big Data'!$B:$Q,MATCH(H$2,'Vlookup Big Data'!$B$2:$Q$2,0),0)</f>
        <v>Richard Long</v>
      </c>
      <c r="I61" s="19" t="str">
        <f>VLOOKUP($B61,'Vlookup Big Data'!$B:$Q,MATCH(I$2,'Vlookup Big Data'!$B$2:$Q$2,0),0)</f>
        <v>Team Member</v>
      </c>
      <c r="J61" s="19" t="str">
        <f>VLOOKUP($B61,'Vlookup Big Data'!$B:$Q,MATCH(J$2,'Vlookup Big Data'!$B$2:$Q$2,0),0)</f>
        <v>Mobile</v>
      </c>
      <c r="K61" s="19">
        <f>VLOOKUP($B61,'Vlookup Big Data'!$B:$Q,MATCH(K$2,'Vlookup Big Data'!$B$2:$Q$2,0),0)</f>
        <v>147</v>
      </c>
    </row>
    <row r="62" spans="2:11" x14ac:dyDescent="0.25">
      <c r="B62" s="4" t="s">
        <v>151</v>
      </c>
      <c r="C62" s="19" t="str">
        <f>VLOOKUP($B62,'Vlookup Big Data'!$B:$Q,MATCH(C$2,'Vlookup Big Data'!$B$2:$Q$2,0),0)</f>
        <v>Finland</v>
      </c>
      <c r="D62" s="19" t="str">
        <f>VLOOKUP($B62,'Vlookup Big Data'!$B:$Q,MATCH(D$2,'Vlookup Big Data'!$B$2:$Q$2,0),0)</f>
        <v>Sweden</v>
      </c>
      <c r="E62" s="19" t="str">
        <f>VLOOKUP($B62,'Vlookup Big Data'!$B:$Q,MATCH(E$2,'Vlookup Big Data'!$B$2:$Q$2,0),0)</f>
        <v>North</v>
      </c>
      <c r="F62" s="19">
        <f>VLOOKUP($B62,'Vlookup Big Data'!$B:$Q,MATCH(F$2,'Vlookup Big Data'!$B$2:$Q$2,0),0)</f>
        <v>9065131.25</v>
      </c>
      <c r="G62" s="19" t="str">
        <f>VLOOKUP($B62,'Vlookup Big Data'!$B:$Q,MATCH(G$2,'Vlookup Big Data'!$B$2:$Q$2,0),0)</f>
        <v>Yes</v>
      </c>
      <c r="H62" s="19" t="str">
        <f>VLOOKUP($B62,'Vlookup Big Data'!$B:$Q,MATCH(H$2,'Vlookup Big Data'!$B$2:$Q$2,0),0)</f>
        <v>John Everett</v>
      </c>
      <c r="I62" s="19" t="str">
        <f>VLOOKUP($B62,'Vlookup Big Data'!$B:$Q,MATCH(I$2,'Vlookup Big Data'!$B$2:$Q$2,0),0)</f>
        <v>Team Member</v>
      </c>
      <c r="J62" s="19" t="str">
        <f>VLOOKUP($B62,'Vlookup Big Data'!$B:$Q,MATCH(J$2,'Vlookup Big Data'!$B$2:$Q$2,0),0)</f>
        <v>Tablet</v>
      </c>
      <c r="K62" s="19">
        <f>VLOOKUP($B62,'Vlookup Big Data'!$B:$Q,MATCH(K$2,'Vlookup Big Data'!$B$2:$Q$2,0),0)</f>
        <v>148</v>
      </c>
    </row>
    <row r="63" spans="2:11" x14ac:dyDescent="0.25">
      <c r="B63" s="4" t="s">
        <v>152</v>
      </c>
      <c r="C63" s="19" t="str">
        <f>VLOOKUP($B63,'Vlookup Big Data'!$B:$Q,MATCH(C$2,'Vlookup Big Data'!$B$2:$Q$2,0),0)</f>
        <v>France</v>
      </c>
      <c r="D63" s="19" t="str">
        <f>VLOOKUP($B63,'Vlookup Big Data'!$B:$Q,MATCH(D$2,'Vlookup Big Data'!$B$2:$Q$2,0),0)</f>
        <v>Switzerland</v>
      </c>
      <c r="E63" s="19" t="str">
        <f>VLOOKUP($B63,'Vlookup Big Data'!$B:$Q,MATCH(E$2,'Vlookup Big Data'!$B$2:$Q$2,0),0)</f>
        <v>West</v>
      </c>
      <c r="F63" s="19">
        <f>VLOOKUP($B63,'Vlookup Big Data'!$B:$Q,MATCH(F$2,'Vlookup Big Data'!$B$2:$Q$2,0),0)</f>
        <v>9307868.75</v>
      </c>
      <c r="G63" s="19" t="str">
        <f>VLOOKUP($B63,'Vlookup Big Data'!$B:$Q,MATCH(G$2,'Vlookup Big Data'!$B$2:$Q$2,0),0)</f>
        <v>Yes</v>
      </c>
      <c r="H63" s="19" t="str">
        <f>VLOOKUP($B63,'Vlookup Big Data'!$B:$Q,MATCH(H$2,'Vlookup Big Data'!$B$2:$Q$2,0),0)</f>
        <v>Henry Moore</v>
      </c>
      <c r="I63" s="19" t="str">
        <f>VLOOKUP($B63,'Vlookup Big Data'!$B:$Q,MATCH(I$2,'Vlookup Big Data'!$B$2:$Q$2,0),0)</f>
        <v>Team Member</v>
      </c>
      <c r="J63" s="19" t="str">
        <f>VLOOKUP($B63,'Vlookup Big Data'!$B:$Q,MATCH(J$2,'Vlookup Big Data'!$B$2:$Q$2,0),0)</f>
        <v>Mobile</v>
      </c>
      <c r="K63" s="19">
        <f>VLOOKUP($B63,'Vlookup Big Data'!$B:$Q,MATCH(K$2,'Vlookup Big Data'!$B$2:$Q$2,0),0)</f>
        <v>149</v>
      </c>
    </row>
    <row r="64" spans="2:11" x14ac:dyDescent="0.25">
      <c r="B64" s="4" t="s">
        <v>153</v>
      </c>
      <c r="C64" s="19" t="str">
        <f>VLOOKUP($B64,'Vlookup Big Data'!$B:$Q,MATCH(C$2,'Vlookup Big Data'!$B$2:$Q$2,0),0)</f>
        <v>Gabon</v>
      </c>
      <c r="D64" s="19" t="str">
        <f>VLOOKUP($B64,'Vlookup Big Data'!$B:$Q,MATCH(D$2,'Vlookup Big Data'!$B$2:$Q$2,0),0)</f>
        <v>Syria</v>
      </c>
      <c r="E64" s="19" t="str">
        <f>VLOOKUP($B64,'Vlookup Big Data'!$B:$Q,MATCH(E$2,'Vlookup Big Data'!$B$2:$Q$2,0),0)</f>
        <v>North</v>
      </c>
      <c r="F64" s="19">
        <f>VLOOKUP($B64,'Vlookup Big Data'!$B:$Q,MATCH(F$2,'Vlookup Big Data'!$B$2:$Q$2,0),0)</f>
        <v>9550606.25</v>
      </c>
      <c r="G64" s="19" t="str">
        <f>VLOOKUP($B64,'Vlookup Big Data'!$B:$Q,MATCH(G$2,'Vlookup Big Data'!$B$2:$Q$2,0),0)</f>
        <v>Yes</v>
      </c>
      <c r="H64" s="19" t="str">
        <f>VLOOKUP($B64,'Vlookup Big Data'!$B:$Q,MATCH(H$2,'Vlookup Big Data'!$B$2:$Q$2,0),0)</f>
        <v>William Morris</v>
      </c>
      <c r="I64" s="19" t="str">
        <f>VLOOKUP($B64,'Vlookup Big Data'!$B:$Q,MATCH(I$2,'Vlookup Big Data'!$B$2:$Q$2,0),0)</f>
        <v>Team Member</v>
      </c>
      <c r="J64" s="19" t="str">
        <f>VLOOKUP($B64,'Vlookup Big Data'!$B:$Q,MATCH(J$2,'Vlookup Big Data'!$B$2:$Q$2,0),0)</f>
        <v>Watch</v>
      </c>
      <c r="K64" s="19">
        <f>VLOOKUP($B64,'Vlookup Big Data'!$B:$Q,MATCH(K$2,'Vlookup Big Data'!$B$2:$Q$2,0),0)</f>
        <v>150</v>
      </c>
    </row>
    <row r="65" spans="2:11" x14ac:dyDescent="0.25">
      <c r="B65" s="4" t="s">
        <v>154</v>
      </c>
      <c r="C65" s="19" t="str">
        <f>VLOOKUP($B65,'Vlookup Big Data'!$B:$Q,MATCH(C$2,'Vlookup Big Data'!$B$2:$Q$2,0),0)</f>
        <v>Gambia</v>
      </c>
      <c r="D65" s="19" t="str">
        <f>VLOOKUP($B65,'Vlookup Big Data'!$B:$Q,MATCH(D$2,'Vlookup Big Data'!$B$2:$Q$2,0),0)</f>
        <v>Tajikistan</v>
      </c>
      <c r="E65" s="19" t="str">
        <f>VLOOKUP($B65,'Vlookup Big Data'!$B:$Q,MATCH(E$2,'Vlookup Big Data'!$B$2:$Q$2,0),0)</f>
        <v>South</v>
      </c>
      <c r="F65" s="19">
        <f>VLOOKUP($B65,'Vlookup Big Data'!$B:$Q,MATCH(F$2,'Vlookup Big Data'!$B$2:$Q$2,0),0)</f>
        <v>9793343.75</v>
      </c>
      <c r="G65" s="19" t="str">
        <f>VLOOKUP($B65,'Vlookup Big Data'!$B:$Q,MATCH(G$2,'Vlookup Big Data'!$B$2:$Q$2,0),0)</f>
        <v>Yes</v>
      </c>
      <c r="H65" s="19" t="str">
        <f>VLOOKUP($B65,'Vlookup Big Data'!$B:$Q,MATCH(H$2,'Vlookup Big Data'!$B$2:$Q$2,0),0)</f>
        <v>Lawrence Mynott</v>
      </c>
      <c r="I65" s="19" t="str">
        <f>VLOOKUP($B65,'Vlookup Big Data'!$B:$Q,MATCH(I$2,'Vlookup Big Data'!$B$2:$Q$2,0),0)</f>
        <v>Team Member</v>
      </c>
      <c r="J65" s="19" t="str">
        <f>VLOOKUP($B65,'Vlookup Big Data'!$B:$Q,MATCH(J$2,'Vlookup Big Data'!$B$2:$Q$2,0),0)</f>
        <v>Tablet</v>
      </c>
      <c r="K65" s="19">
        <f>VLOOKUP($B65,'Vlookup Big Data'!$B:$Q,MATCH(K$2,'Vlookup Big Data'!$B$2:$Q$2,0),0)</f>
        <v>151</v>
      </c>
    </row>
    <row r="66" spans="2:11" x14ac:dyDescent="0.25">
      <c r="B66" s="4" t="s">
        <v>155</v>
      </c>
      <c r="C66" s="19" t="str">
        <f>VLOOKUP($B66,'Vlookup Big Data'!$B:$Q,MATCH(C$2,'Vlookup Big Data'!$B$2:$Q$2,0),0)</f>
        <v>Georgia</v>
      </c>
      <c r="D66" s="19" t="str">
        <f>VLOOKUP($B66,'Vlookup Big Data'!$B:$Q,MATCH(D$2,'Vlookup Big Data'!$B$2:$Q$2,0),0)</f>
        <v>Tanzania</v>
      </c>
      <c r="E66" s="19" t="str">
        <f>VLOOKUP($B66,'Vlookup Big Data'!$B:$Q,MATCH(E$2,'Vlookup Big Data'!$B$2:$Q$2,0),0)</f>
        <v>East</v>
      </c>
      <c r="F66" s="19">
        <f>VLOOKUP($B66,'Vlookup Big Data'!$B:$Q,MATCH(F$2,'Vlookup Big Data'!$B$2:$Q$2,0),0)</f>
        <v>10036081.25</v>
      </c>
      <c r="G66" s="19" t="str">
        <f>VLOOKUP($B66,'Vlookup Big Data'!$B:$Q,MATCH(G$2,'Vlookup Big Data'!$B$2:$Q$2,0),0)</f>
        <v>Yes</v>
      </c>
      <c r="H66" s="19" t="str">
        <f>VLOOKUP($B66,'Vlookup Big Data'!$B:$Q,MATCH(H$2,'Vlookup Big Data'!$B$2:$Q$2,0),0)</f>
        <v>Chris Ofili</v>
      </c>
      <c r="I66" s="19" t="str">
        <f>VLOOKUP($B66,'Vlookup Big Data'!$B:$Q,MATCH(I$2,'Vlookup Big Data'!$B$2:$Q$2,0),0)</f>
        <v>Team Member</v>
      </c>
      <c r="J66" s="19" t="str">
        <f>VLOOKUP($B66,'Vlookup Big Data'!$B:$Q,MATCH(J$2,'Vlookup Big Data'!$B$2:$Q$2,0),0)</f>
        <v>TV</v>
      </c>
      <c r="K66" s="19">
        <f>VLOOKUP($B66,'Vlookup Big Data'!$B:$Q,MATCH(K$2,'Vlookup Big Data'!$B$2:$Q$2,0),0)</f>
        <v>152</v>
      </c>
    </row>
    <row r="67" spans="2:11" x14ac:dyDescent="0.25">
      <c r="B67" s="4" t="s">
        <v>156</v>
      </c>
      <c r="C67" s="19" t="str">
        <f>VLOOKUP($B67,'Vlookup Big Data'!$B:$Q,MATCH(C$2,'Vlookup Big Data'!$B$2:$Q$2,0),0)</f>
        <v>Germany</v>
      </c>
      <c r="D67" s="19" t="str">
        <f>VLOOKUP($B67,'Vlookup Big Data'!$B:$Q,MATCH(D$2,'Vlookup Big Data'!$B$2:$Q$2,0),0)</f>
        <v>Thailand</v>
      </c>
      <c r="E67" s="19" t="str">
        <f>VLOOKUP($B67,'Vlookup Big Data'!$B:$Q,MATCH(E$2,'Vlookup Big Data'!$B$2:$Q$2,0),0)</f>
        <v>West</v>
      </c>
      <c r="F67" s="19">
        <f>VLOOKUP($B67,'Vlookup Big Data'!$B:$Q,MATCH(F$2,'Vlookup Big Data'!$B$2:$Q$2,0),0)</f>
        <v>10278818.75</v>
      </c>
      <c r="G67" s="19" t="str">
        <f>VLOOKUP($B67,'Vlookup Big Data'!$B:$Q,MATCH(G$2,'Vlookup Big Data'!$B$2:$Q$2,0),0)</f>
        <v>Yes</v>
      </c>
      <c r="H67" s="19" t="str">
        <f>VLOOKUP($B67,'Vlookup Big Data'!$B:$Q,MATCH(H$2,'Vlookup Big Data'!$B$2:$Q$2,0),0)</f>
        <v>George Passmore</v>
      </c>
      <c r="I67" s="19" t="str">
        <f>VLOOKUP($B67,'Vlookup Big Data'!$B:$Q,MATCH(I$2,'Vlookup Big Data'!$B$2:$Q$2,0),0)</f>
        <v>Team Member</v>
      </c>
      <c r="J67" s="19" t="str">
        <f>VLOOKUP($B67,'Vlookup Big Data'!$B:$Q,MATCH(J$2,'Vlookup Big Data'!$B$2:$Q$2,0),0)</f>
        <v>Tablet</v>
      </c>
      <c r="K67" s="19">
        <f>VLOOKUP($B67,'Vlookup Big Data'!$B:$Q,MATCH(K$2,'Vlookup Big Data'!$B$2:$Q$2,0),0)</f>
        <v>153</v>
      </c>
    </row>
    <row r="68" spans="2:11" x14ac:dyDescent="0.25">
      <c r="B68" s="4" t="s">
        <v>157</v>
      </c>
      <c r="C68" s="19" t="str">
        <f>VLOOKUP($B68,'Vlookup Big Data'!$B:$Q,MATCH(C$2,'Vlookup Big Data'!$B$2:$Q$2,0),0)</f>
        <v>Ghana</v>
      </c>
      <c r="D68" s="19" t="str">
        <f>VLOOKUP($B68,'Vlookup Big Data'!$B:$Q,MATCH(D$2,'Vlookup Big Data'!$B$2:$Q$2,0),0)</f>
        <v>Timor-Leste</v>
      </c>
      <c r="E68" s="19" t="str">
        <f>VLOOKUP($B68,'Vlookup Big Data'!$B:$Q,MATCH(E$2,'Vlookup Big Data'!$B$2:$Q$2,0),0)</f>
        <v>East</v>
      </c>
      <c r="F68" s="19">
        <f>VLOOKUP($B68,'Vlookup Big Data'!$B:$Q,MATCH(F$2,'Vlookup Big Data'!$B$2:$Q$2,0),0)</f>
        <v>10521556.25</v>
      </c>
      <c r="G68" s="19" t="str">
        <f>VLOOKUP($B68,'Vlookup Big Data'!$B:$Q,MATCH(G$2,'Vlookup Big Data'!$B$2:$Q$2,0),0)</f>
        <v>Yes</v>
      </c>
      <c r="H68" s="19" t="str">
        <f>VLOOKUP($B68,'Vlookup Big Data'!$B:$Q,MATCH(H$2,'Vlookup Big Data'!$B$2:$Q$2,0),0)</f>
        <v>Joshua Reynolds</v>
      </c>
      <c r="I68" s="19" t="str">
        <f>VLOOKUP($B68,'Vlookup Big Data'!$B:$Q,MATCH(I$2,'Vlookup Big Data'!$B$2:$Q$2,0),0)</f>
        <v>Team Member</v>
      </c>
      <c r="J68" s="19" t="str">
        <f>VLOOKUP($B68,'Vlookup Big Data'!$B:$Q,MATCH(J$2,'Vlookup Big Data'!$B$2:$Q$2,0),0)</f>
        <v>Earbuds</v>
      </c>
      <c r="K68" s="19">
        <f>VLOOKUP($B68,'Vlookup Big Data'!$B:$Q,MATCH(K$2,'Vlookup Big Data'!$B$2:$Q$2,0),0)</f>
        <v>154</v>
      </c>
    </row>
    <row r="69" spans="2:11" x14ac:dyDescent="0.25">
      <c r="B69" s="4" t="s">
        <v>158</v>
      </c>
      <c r="C69" s="19" t="str">
        <f>VLOOKUP($B69,'Vlookup Big Data'!$B:$Q,MATCH(C$2,'Vlookup Big Data'!$B$2:$Q$2,0),0)</f>
        <v>Greece</v>
      </c>
      <c r="D69" s="19" t="str">
        <f>VLOOKUP($B69,'Vlookup Big Data'!$B:$Q,MATCH(D$2,'Vlookup Big Data'!$B$2:$Q$2,0),0)</f>
        <v>Togo</v>
      </c>
      <c r="E69" s="19" t="str">
        <f>VLOOKUP($B69,'Vlookup Big Data'!$B:$Q,MATCH(E$2,'Vlookup Big Data'!$B$2:$Q$2,0),0)</f>
        <v>West</v>
      </c>
      <c r="F69" s="19">
        <f>VLOOKUP($B69,'Vlookup Big Data'!$B:$Q,MATCH(F$2,'Vlookup Big Data'!$B$2:$Q$2,0),0)</f>
        <v>10764293.75</v>
      </c>
      <c r="G69" s="19" t="str">
        <f>VLOOKUP($B69,'Vlookup Big Data'!$B:$Q,MATCH(G$2,'Vlookup Big Data'!$B$2:$Q$2,0),0)</f>
        <v>Yes</v>
      </c>
      <c r="H69" s="19" t="str">
        <f>VLOOKUP($B69,'Vlookup Big Data'!$B:$Q,MATCH(H$2,'Vlookup Big Data'!$B$2:$Q$2,0),0)</f>
        <v>Bridget Riley</v>
      </c>
      <c r="I69" s="19" t="str">
        <f>VLOOKUP($B69,'Vlookup Big Data'!$B:$Q,MATCH(I$2,'Vlookup Big Data'!$B$2:$Q$2,0),0)</f>
        <v>Team Member</v>
      </c>
      <c r="J69" s="19" t="str">
        <f>VLOOKUP($B69,'Vlookup Big Data'!$B:$Q,MATCH(J$2,'Vlookup Big Data'!$B$2:$Q$2,0),0)</f>
        <v>TV</v>
      </c>
      <c r="K69" s="19">
        <f>VLOOKUP($B69,'Vlookup Big Data'!$B:$Q,MATCH(K$2,'Vlookup Big Data'!$B$2:$Q$2,0),0)</f>
        <v>155</v>
      </c>
    </row>
    <row r="70" spans="2:11" x14ac:dyDescent="0.25">
      <c r="B70" s="4" t="s">
        <v>159</v>
      </c>
      <c r="C70" s="19" t="str">
        <f>VLOOKUP($B70,'Vlookup Big Data'!$B:$Q,MATCH(C$2,'Vlookup Big Data'!$B$2:$Q$2,0),0)</f>
        <v>Grenada</v>
      </c>
      <c r="D70" s="19" t="str">
        <f>VLOOKUP($B70,'Vlookup Big Data'!$B:$Q,MATCH(D$2,'Vlookup Big Data'!$B$2:$Q$2,0),0)</f>
        <v>Tonga</v>
      </c>
      <c r="E70" s="19" t="str">
        <f>VLOOKUP($B70,'Vlookup Big Data'!$B:$Q,MATCH(E$2,'Vlookup Big Data'!$B$2:$Q$2,0),0)</f>
        <v>North</v>
      </c>
      <c r="F70" s="19">
        <f>VLOOKUP($B70,'Vlookup Big Data'!$B:$Q,MATCH(F$2,'Vlookup Big Data'!$B$2:$Q$2,0),0)</f>
        <v>11007031.25</v>
      </c>
      <c r="G70" s="19" t="str">
        <f>VLOOKUP($B70,'Vlookup Big Data'!$B:$Q,MATCH(G$2,'Vlookup Big Data'!$B$2:$Q$2,0),0)</f>
        <v>Yes</v>
      </c>
      <c r="H70" s="19" t="str">
        <f>VLOOKUP($B70,'Vlookup Big Data'!$B:$Q,MATCH(H$2,'Vlookup Big Data'!$B$2:$Q$2,0),0)</f>
        <v>Dante Gabriel</v>
      </c>
      <c r="I70" s="19" t="str">
        <f>VLOOKUP($B70,'Vlookup Big Data'!$B:$Q,MATCH(I$2,'Vlookup Big Data'!$B$2:$Q$2,0),0)</f>
        <v>Team Member</v>
      </c>
      <c r="J70" s="19" t="str">
        <f>VLOOKUP($B70,'Vlookup Big Data'!$B:$Q,MATCH(J$2,'Vlookup Big Data'!$B$2:$Q$2,0),0)</f>
        <v>Earphone</v>
      </c>
      <c r="K70" s="19">
        <f>VLOOKUP($B70,'Vlookup Big Data'!$B:$Q,MATCH(K$2,'Vlookup Big Data'!$B$2:$Q$2,0),0)</f>
        <v>156</v>
      </c>
    </row>
    <row r="71" spans="2:11" x14ac:dyDescent="0.25">
      <c r="B71" s="4" t="s">
        <v>160</v>
      </c>
      <c r="C71" s="19" t="str">
        <f>VLOOKUP($B71,'Vlookup Big Data'!$B:$Q,MATCH(C$2,'Vlookup Big Data'!$B$2:$Q$2,0),0)</f>
        <v>Guatemala</v>
      </c>
      <c r="D71" s="19" t="str">
        <f>VLOOKUP($B71,'Vlookup Big Data'!$B:$Q,MATCH(D$2,'Vlookup Big Data'!$B$2:$Q$2,0),0)</f>
        <v>Trinidad and Tobago</v>
      </c>
      <c r="E71" s="19" t="str">
        <f>VLOOKUP($B71,'Vlookup Big Data'!$B:$Q,MATCH(E$2,'Vlookup Big Data'!$B$2:$Q$2,0),0)</f>
        <v>South</v>
      </c>
      <c r="F71" s="19">
        <f>VLOOKUP($B71,'Vlookup Big Data'!$B:$Q,MATCH(F$2,'Vlookup Big Data'!$B$2:$Q$2,0),0)</f>
        <v>11249768.75</v>
      </c>
      <c r="G71" s="19" t="str">
        <f>VLOOKUP($B71,'Vlookup Big Data'!$B:$Q,MATCH(G$2,'Vlookup Big Data'!$B$2:$Q$2,0),0)</f>
        <v>Yes</v>
      </c>
      <c r="H71" s="19" t="str">
        <f>VLOOKUP($B71,'Vlookup Big Data'!$B:$Q,MATCH(H$2,'Vlookup Big Data'!$B$2:$Q$2,0),0)</f>
        <v>Stanley Spencer</v>
      </c>
      <c r="I71" s="19" t="str">
        <f>VLOOKUP($B71,'Vlookup Big Data'!$B:$Q,MATCH(I$2,'Vlookup Big Data'!$B$2:$Q$2,0),0)</f>
        <v>Team Member</v>
      </c>
      <c r="J71" s="19" t="str">
        <f>VLOOKUP($B71,'Vlookup Big Data'!$B:$Q,MATCH(J$2,'Vlookup Big Data'!$B$2:$Q$2,0),0)</f>
        <v>Mobile</v>
      </c>
      <c r="K71" s="19">
        <f>VLOOKUP($B71,'Vlookup Big Data'!$B:$Q,MATCH(K$2,'Vlookup Big Data'!$B$2:$Q$2,0),0)</f>
        <v>157</v>
      </c>
    </row>
    <row r="72" spans="2:11" x14ac:dyDescent="0.25">
      <c r="B72" s="4" t="s">
        <v>161</v>
      </c>
      <c r="C72" s="19" t="str">
        <f>VLOOKUP($B72,'Vlookup Big Data'!$B:$Q,MATCH(C$2,'Vlookup Big Data'!$B$2:$Q$2,0),0)</f>
        <v>Guinea</v>
      </c>
      <c r="D72" s="19" t="str">
        <f>VLOOKUP($B72,'Vlookup Big Data'!$B:$Q,MATCH(D$2,'Vlookup Big Data'!$B$2:$Q$2,0),0)</f>
        <v>Tunisia</v>
      </c>
      <c r="E72" s="19" t="str">
        <f>VLOOKUP($B72,'Vlookup Big Data'!$B:$Q,MATCH(E$2,'Vlookup Big Data'!$B$2:$Q$2,0),0)</f>
        <v>East</v>
      </c>
      <c r="F72" s="19">
        <f>VLOOKUP($B72,'Vlookup Big Data'!$B:$Q,MATCH(F$2,'Vlookup Big Data'!$B$2:$Q$2,0),0)</f>
        <v>11492506.25</v>
      </c>
      <c r="G72" s="19" t="str">
        <f>VLOOKUP($B72,'Vlookup Big Data'!$B:$Q,MATCH(G$2,'Vlookup Big Data'!$B$2:$Q$2,0),0)</f>
        <v>Yes</v>
      </c>
      <c r="H72" s="19" t="str">
        <f>VLOOKUP($B72,'Vlookup Big Data'!$B:$Q,MATCH(H$2,'Vlookup Big Data'!$B$2:$Q$2,0),0)</f>
        <v>George Stubbs</v>
      </c>
      <c r="I72" s="19" t="str">
        <f>VLOOKUP($B72,'Vlookup Big Data'!$B:$Q,MATCH(I$2,'Vlookup Big Data'!$B$2:$Q$2,0),0)</f>
        <v>Team Member</v>
      </c>
      <c r="J72" s="19" t="str">
        <f>VLOOKUP($B72,'Vlookup Big Data'!$B:$Q,MATCH(J$2,'Vlookup Big Data'!$B$2:$Q$2,0),0)</f>
        <v>Tablet</v>
      </c>
      <c r="K72" s="19">
        <f>VLOOKUP($B72,'Vlookup Big Data'!$B:$Q,MATCH(K$2,'Vlookup Big Data'!$B$2:$Q$2,0),0)</f>
        <v>158</v>
      </c>
    </row>
    <row r="73" spans="2:11" x14ac:dyDescent="0.25">
      <c r="B73" s="4" t="s">
        <v>162</v>
      </c>
      <c r="C73" s="19" t="str">
        <f>VLOOKUP($B73,'Vlookup Big Data'!$B:$Q,MATCH(C$2,'Vlookup Big Data'!$B$2:$Q$2,0),0)</f>
        <v>Guinea-Bissau</v>
      </c>
      <c r="D73" s="19" t="str">
        <f>VLOOKUP($B73,'Vlookup Big Data'!$B:$Q,MATCH(D$2,'Vlookup Big Data'!$B$2:$Q$2,0),0)</f>
        <v>Turkey</v>
      </c>
      <c r="E73" s="19" t="str">
        <f>VLOOKUP($B73,'Vlookup Big Data'!$B:$Q,MATCH(E$2,'Vlookup Big Data'!$B$2:$Q$2,0),0)</f>
        <v>West</v>
      </c>
      <c r="F73" s="19">
        <f>VLOOKUP($B73,'Vlookup Big Data'!$B:$Q,MATCH(F$2,'Vlookup Big Data'!$B$2:$Q$2,0),0)</f>
        <v>11735243.75</v>
      </c>
      <c r="G73" s="19" t="str">
        <f>VLOOKUP($B73,'Vlookup Big Data'!$B:$Q,MATCH(G$2,'Vlookup Big Data'!$B$2:$Q$2,0),0)</f>
        <v>Yes</v>
      </c>
      <c r="H73" s="19" t="str">
        <f>VLOOKUP($B73,'Vlookup Big Data'!$B:$Q,MATCH(H$2,'Vlookup Big Data'!$B$2:$Q$2,0),0)</f>
        <v xml:space="preserve">Joseph Mallord </v>
      </c>
      <c r="I73" s="19" t="str">
        <f>VLOOKUP($B73,'Vlookup Big Data'!$B:$Q,MATCH(I$2,'Vlookup Big Data'!$B$2:$Q$2,0),0)</f>
        <v>Team Member</v>
      </c>
      <c r="J73" s="19" t="str">
        <f>VLOOKUP($B73,'Vlookup Big Data'!$B:$Q,MATCH(J$2,'Vlookup Big Data'!$B$2:$Q$2,0),0)</f>
        <v>Mobile</v>
      </c>
      <c r="K73" s="19">
        <f>VLOOKUP($B73,'Vlookup Big Data'!$B:$Q,MATCH(K$2,'Vlookup Big Data'!$B$2:$Q$2,0),0)</f>
        <v>159</v>
      </c>
    </row>
    <row r="74" spans="2:11" x14ac:dyDescent="0.25">
      <c r="B74" s="4" t="s">
        <v>163</v>
      </c>
      <c r="C74" s="19" t="str">
        <f>VLOOKUP($B74,'Vlookup Big Data'!$B:$Q,MATCH(C$2,'Vlookup Big Data'!$B$2:$Q$2,0),0)</f>
        <v>Guyana</v>
      </c>
      <c r="D74" s="19" t="str">
        <f>VLOOKUP($B74,'Vlookup Big Data'!$B:$Q,MATCH(D$2,'Vlookup Big Data'!$B$2:$Q$2,0),0)</f>
        <v>Turkmenistan</v>
      </c>
      <c r="E74" s="19" t="str">
        <f>VLOOKUP($B74,'Vlookup Big Data'!$B:$Q,MATCH(E$2,'Vlookup Big Data'!$B$2:$Q$2,0),0)</f>
        <v>North</v>
      </c>
      <c r="F74" s="19">
        <f>VLOOKUP($B74,'Vlookup Big Data'!$B:$Q,MATCH(F$2,'Vlookup Big Data'!$B$2:$Q$2,0),0)</f>
        <v>11977981.25</v>
      </c>
      <c r="G74" s="19" t="str">
        <f>VLOOKUP($B74,'Vlookup Big Data'!$B:$Q,MATCH(G$2,'Vlookup Big Data'!$B$2:$Q$2,0),0)</f>
        <v>Yes</v>
      </c>
      <c r="H74" s="19" t="str">
        <f>VLOOKUP($B74,'Vlookup Big Data'!$B:$Q,MATCH(H$2,'Vlookup Big Data'!$B$2:$Q$2,0),0)</f>
        <v>Flora Twort</v>
      </c>
      <c r="I74" s="19" t="str">
        <f>VLOOKUP($B74,'Vlookup Big Data'!$B:$Q,MATCH(I$2,'Vlookup Big Data'!$B$2:$Q$2,0),0)</f>
        <v>Team Member</v>
      </c>
      <c r="J74" s="19" t="str">
        <f>VLOOKUP($B74,'Vlookup Big Data'!$B:$Q,MATCH(J$2,'Vlookup Big Data'!$B$2:$Q$2,0),0)</f>
        <v>Watch</v>
      </c>
      <c r="K74" s="19">
        <f>VLOOKUP($B74,'Vlookup Big Data'!$B:$Q,MATCH(K$2,'Vlookup Big Data'!$B$2:$Q$2,0),0)</f>
        <v>160</v>
      </c>
    </row>
    <row r="75" spans="2:11" x14ac:dyDescent="0.25">
      <c r="B75" s="4" t="s">
        <v>164</v>
      </c>
      <c r="C75" s="19" t="str">
        <f>VLOOKUP($B75,'Vlookup Big Data'!$B:$Q,MATCH(C$2,'Vlookup Big Data'!$B$2:$Q$2,0),0)</f>
        <v>Haiti</v>
      </c>
      <c r="D75" s="19" t="str">
        <f>VLOOKUP($B75,'Vlookup Big Data'!$B:$Q,MATCH(D$2,'Vlookup Big Data'!$B$2:$Q$2,0),0)</f>
        <v>Tuvalu</v>
      </c>
      <c r="E75" s="19" t="str">
        <f>VLOOKUP($B75,'Vlookup Big Data'!$B:$Q,MATCH(E$2,'Vlookup Big Data'!$B$2:$Q$2,0),0)</f>
        <v>West</v>
      </c>
      <c r="F75" s="19">
        <f>VLOOKUP($B75,'Vlookup Big Data'!$B:$Q,MATCH(F$2,'Vlookup Big Data'!$B$2:$Q$2,0),0)</f>
        <v>12220718.75</v>
      </c>
      <c r="G75" s="19" t="str">
        <f>VLOOKUP($B75,'Vlookup Big Data'!$B:$Q,MATCH(G$2,'Vlookup Big Data'!$B$2:$Q$2,0),0)</f>
        <v>Yes</v>
      </c>
      <c r="H75" s="19" t="str">
        <f>VLOOKUP($B75,'Vlookup Big Data'!$B:$Q,MATCH(H$2,'Vlookup Big Data'!$B$2:$Q$2,0),0)</f>
        <v>Mark Wallinger</v>
      </c>
      <c r="I75" s="19" t="str">
        <f>VLOOKUP($B75,'Vlookup Big Data'!$B:$Q,MATCH(I$2,'Vlookup Big Data'!$B$2:$Q$2,0),0)</f>
        <v>Team Member</v>
      </c>
      <c r="J75" s="19" t="str">
        <f>VLOOKUP($B75,'Vlookup Big Data'!$B:$Q,MATCH(J$2,'Vlookup Big Data'!$B$2:$Q$2,0),0)</f>
        <v>Tablet</v>
      </c>
      <c r="K75" s="19">
        <f>VLOOKUP($B75,'Vlookup Big Data'!$B:$Q,MATCH(K$2,'Vlookup Big Data'!$B$2:$Q$2,0),0)</f>
        <v>161</v>
      </c>
    </row>
    <row r="76" spans="2:11" x14ac:dyDescent="0.25">
      <c r="B76" s="4" t="s">
        <v>165</v>
      </c>
      <c r="C76" s="19" t="str">
        <f>VLOOKUP($B76,'Vlookup Big Data'!$B:$Q,MATCH(C$2,'Vlookup Big Data'!$B$2:$Q$2,0),0)</f>
        <v>Holy See</v>
      </c>
      <c r="D76" s="19" t="str">
        <f>VLOOKUP($B76,'Vlookup Big Data'!$B:$Q,MATCH(D$2,'Vlookup Big Data'!$B$2:$Q$2,0),0)</f>
        <v>Uganda</v>
      </c>
      <c r="E76" s="19" t="str">
        <f>VLOOKUP($B76,'Vlookup Big Data'!$B:$Q,MATCH(E$2,'Vlookup Big Data'!$B$2:$Q$2,0),0)</f>
        <v>North</v>
      </c>
      <c r="F76" s="19">
        <f>VLOOKUP($B76,'Vlookup Big Data'!$B:$Q,MATCH(F$2,'Vlookup Big Data'!$B$2:$Q$2,0),0)</f>
        <v>12463456.25</v>
      </c>
      <c r="G76" s="19" t="str">
        <f>VLOOKUP($B76,'Vlookup Big Data'!$B:$Q,MATCH(G$2,'Vlookup Big Data'!$B$2:$Q$2,0),0)</f>
        <v>Yes</v>
      </c>
      <c r="H76" s="19" t="str">
        <f>VLOOKUP($B76,'Vlookup Big Data'!$B:$Q,MATCH(H$2,'Vlookup Big Data'!$B$2:$Q$2,0),0)</f>
        <v>Rachel Whiteread</v>
      </c>
      <c r="I76" s="19" t="str">
        <f>VLOOKUP($B76,'Vlookup Big Data'!$B:$Q,MATCH(I$2,'Vlookup Big Data'!$B$2:$Q$2,0),0)</f>
        <v>Team Member</v>
      </c>
      <c r="J76" s="19" t="str">
        <f>VLOOKUP($B76,'Vlookup Big Data'!$B:$Q,MATCH(J$2,'Vlookup Big Data'!$B$2:$Q$2,0),0)</f>
        <v>TV</v>
      </c>
      <c r="K76" s="19">
        <f>VLOOKUP($B76,'Vlookup Big Data'!$B:$Q,MATCH(K$2,'Vlookup Big Data'!$B$2:$Q$2,0),0)</f>
        <v>162</v>
      </c>
    </row>
    <row r="77" spans="2:11" x14ac:dyDescent="0.25">
      <c r="B77" s="4" t="s">
        <v>166</v>
      </c>
      <c r="C77" s="19" t="str">
        <f>VLOOKUP($B77,'Vlookup Big Data'!$B:$Q,MATCH(C$2,'Vlookup Big Data'!$B$2:$Q$2,0),0)</f>
        <v>Honduras</v>
      </c>
      <c r="D77" s="19" t="str">
        <f>VLOOKUP($B77,'Vlookup Big Data'!$B:$Q,MATCH(D$2,'Vlookup Big Data'!$B$2:$Q$2,0),0)</f>
        <v>Ukraine</v>
      </c>
      <c r="E77" s="19" t="str">
        <f>VLOOKUP($B77,'Vlookup Big Data'!$B:$Q,MATCH(E$2,'Vlookup Big Data'!$B$2:$Q$2,0),0)</f>
        <v>South</v>
      </c>
      <c r="F77" s="19">
        <f>VLOOKUP($B77,'Vlookup Big Data'!$B:$Q,MATCH(F$2,'Vlookup Big Data'!$B$2:$Q$2,0),0)</f>
        <v>12706193.75</v>
      </c>
      <c r="G77" s="19" t="str">
        <f>VLOOKUP($B77,'Vlookup Big Data'!$B:$Q,MATCH(G$2,'Vlookup Big Data'!$B$2:$Q$2,0),0)</f>
        <v>Yes</v>
      </c>
      <c r="H77" s="19" t="str">
        <f>VLOOKUP($B77,'Vlookup Big Data'!$B:$Q,MATCH(H$2,'Vlookup Big Data'!$B$2:$Q$2,0),0)</f>
        <v xml:space="preserve">Joseph Wright </v>
      </c>
      <c r="I77" s="19" t="str">
        <f>VLOOKUP($B77,'Vlookup Big Data'!$B:$Q,MATCH(I$2,'Vlookup Big Data'!$B$2:$Q$2,0),0)</f>
        <v>Team Member</v>
      </c>
      <c r="J77" s="19" t="str">
        <f>VLOOKUP($B77,'Vlookup Big Data'!$B:$Q,MATCH(J$2,'Vlookup Big Data'!$B$2:$Q$2,0),0)</f>
        <v>Tablet</v>
      </c>
      <c r="K77" s="19">
        <f>VLOOKUP($B77,'Vlookup Big Data'!$B:$Q,MATCH(K$2,'Vlookup Big Data'!$B$2:$Q$2,0),0)</f>
        <v>163</v>
      </c>
    </row>
    <row r="78" spans="2:11" x14ac:dyDescent="0.25">
      <c r="B78" s="4" t="s">
        <v>168</v>
      </c>
      <c r="C78" s="19" t="str">
        <f>VLOOKUP($B78,'Vlookup Big Data'!$B:$Q,MATCH(C$2,'Vlookup Big Data'!$B$2:$Q$2,0),0)</f>
        <v>Hungary</v>
      </c>
      <c r="D78" s="19" t="str">
        <f>VLOOKUP($B78,'Vlookup Big Data'!$B:$Q,MATCH(D$2,'Vlookup Big Data'!$B$2:$Q$2,0),0)</f>
        <v>United Arab Emirates</v>
      </c>
      <c r="E78" s="19" t="str">
        <f>VLOOKUP($B78,'Vlookup Big Data'!$B:$Q,MATCH(E$2,'Vlookup Big Data'!$B$2:$Q$2,0),0)</f>
        <v>East</v>
      </c>
      <c r="F78" s="19">
        <f>VLOOKUP($B78,'Vlookup Big Data'!$B:$Q,MATCH(F$2,'Vlookup Big Data'!$B$2:$Q$2,0),0)</f>
        <v>12948931.25</v>
      </c>
      <c r="G78" s="19" t="str">
        <f>VLOOKUP($B78,'Vlookup Big Data'!$B:$Q,MATCH(G$2,'Vlookup Big Data'!$B$2:$Q$2,0),0)</f>
        <v>Yes</v>
      </c>
      <c r="H78" s="19" t="str">
        <f>VLOOKUP($B78,'Vlookup Big Data'!$B:$Q,MATCH(H$2,'Vlookup Big Data'!$B$2:$Q$2,0),0)</f>
        <v>Lisa Allen</v>
      </c>
      <c r="I78" s="19" t="str">
        <f>VLOOKUP($B78,'Vlookup Big Data'!$B:$Q,MATCH(I$2,'Vlookup Big Data'!$B$2:$Q$2,0),0)</f>
        <v>Team Member</v>
      </c>
      <c r="J78" s="19" t="str">
        <f>VLOOKUP($B78,'Vlookup Big Data'!$B:$Q,MATCH(J$2,'Vlookup Big Data'!$B$2:$Q$2,0),0)</f>
        <v>Earbuds</v>
      </c>
      <c r="K78" s="19">
        <f>VLOOKUP($B78,'Vlookup Big Data'!$B:$Q,MATCH(K$2,'Vlookup Big Data'!$B$2:$Q$2,0),0)</f>
        <v>164</v>
      </c>
    </row>
    <row r="79" spans="2:11" x14ac:dyDescent="0.25">
      <c r="B79" s="4" t="s">
        <v>169</v>
      </c>
      <c r="C79" s="19" t="str">
        <f>VLOOKUP($B79,'Vlookup Big Data'!$B:$Q,MATCH(C$2,'Vlookup Big Data'!$B$2:$Q$2,0),0)</f>
        <v>Iceland</v>
      </c>
      <c r="D79" s="19" t="str">
        <f>VLOOKUP($B79,'Vlookup Big Data'!$B:$Q,MATCH(D$2,'Vlookup Big Data'!$B$2:$Q$2,0),0)</f>
        <v>United Kingdom</v>
      </c>
      <c r="E79" s="19" t="str">
        <f>VLOOKUP($B79,'Vlookup Big Data'!$B:$Q,MATCH(E$2,'Vlookup Big Data'!$B$2:$Q$2,0),0)</f>
        <v>West</v>
      </c>
      <c r="F79" s="19">
        <f>VLOOKUP($B79,'Vlookup Big Data'!$B:$Q,MATCH(F$2,'Vlookup Big Data'!$B$2:$Q$2,0),0)</f>
        <v>13191668.75</v>
      </c>
      <c r="G79" s="19" t="str">
        <f>VLOOKUP($B79,'Vlookup Big Data'!$B:$Q,MATCH(G$2,'Vlookup Big Data'!$B$2:$Q$2,0),0)</f>
        <v>Yes</v>
      </c>
      <c r="H79" s="19" t="str">
        <f>VLOOKUP($B79,'Vlookup Big Data'!$B:$Q,MATCH(H$2,'Vlookup Big Data'!$B$2:$Q$2,0),0)</f>
        <v>Frances</v>
      </c>
      <c r="I79" s="19" t="str">
        <f>VLOOKUP($B79,'Vlookup Big Data'!$B:$Q,MATCH(I$2,'Vlookup Big Data'!$B$2:$Q$2,0),0)</f>
        <v>Team Member</v>
      </c>
      <c r="J79" s="19" t="str">
        <f>VLOOKUP($B79,'Vlookup Big Data'!$B:$Q,MATCH(J$2,'Vlookup Big Data'!$B$2:$Q$2,0),0)</f>
        <v>TV</v>
      </c>
      <c r="K79" s="19">
        <f>VLOOKUP($B79,'Vlookup Big Data'!$B:$Q,MATCH(K$2,'Vlookup Big Data'!$B$2:$Q$2,0),0)</f>
        <v>165</v>
      </c>
    </row>
    <row r="80" spans="2:11" x14ac:dyDescent="0.25">
      <c r="B80" s="4" t="s">
        <v>170</v>
      </c>
      <c r="C80" s="19" t="str">
        <f>VLOOKUP($B80,'Vlookup Big Data'!$B:$Q,MATCH(C$2,'Vlookup Big Data'!$B$2:$Q$2,0),0)</f>
        <v>India</v>
      </c>
      <c r="D80" s="19" t="str">
        <f>VLOOKUP($B80,'Vlookup Big Data'!$B:$Q,MATCH(D$2,'Vlookup Big Data'!$B$2:$Q$2,0),0)</f>
        <v>United States of America</v>
      </c>
      <c r="E80" s="19" t="str">
        <f>VLOOKUP($B80,'Vlookup Big Data'!$B:$Q,MATCH(E$2,'Vlookup Big Data'!$B$2:$Q$2,0),0)</f>
        <v>East</v>
      </c>
      <c r="F80" s="19">
        <f>VLOOKUP($B80,'Vlookup Big Data'!$B:$Q,MATCH(F$2,'Vlookup Big Data'!$B$2:$Q$2,0),0)</f>
        <v>13434406.25</v>
      </c>
      <c r="G80" s="19" t="str">
        <f>VLOOKUP($B80,'Vlookup Big Data'!$B:$Q,MATCH(G$2,'Vlookup Big Data'!$B$2:$Q$2,0),0)</f>
        <v>Yes</v>
      </c>
      <c r="H80" s="19" t="str">
        <f>VLOOKUP($B80,'Vlookup Big Data'!$B:$Q,MATCH(H$2,'Vlookup Big Data'!$B$2:$Q$2,0),0)</f>
        <v>April Bloomfield</v>
      </c>
      <c r="I80" s="19" t="str">
        <f>VLOOKUP($B80,'Vlookup Big Data'!$B:$Q,MATCH(I$2,'Vlookup Big Data'!$B$2:$Q$2,0),0)</f>
        <v>Team Member</v>
      </c>
      <c r="J80" s="19" t="str">
        <f>VLOOKUP($B80,'Vlookup Big Data'!$B:$Q,MATCH(J$2,'Vlookup Big Data'!$B$2:$Q$2,0),0)</f>
        <v>Earphone</v>
      </c>
      <c r="K80" s="19">
        <f>VLOOKUP($B80,'Vlookup Big Data'!$B:$Q,MATCH(K$2,'Vlookup Big Data'!$B$2:$Q$2,0),0)</f>
        <v>166</v>
      </c>
    </row>
    <row r="81" spans="2:11" x14ac:dyDescent="0.25">
      <c r="B81" s="4" t="s">
        <v>171</v>
      </c>
      <c r="C81" s="19" t="str">
        <f>VLOOKUP($B81,'Vlookup Big Data'!$B:$Q,MATCH(C$2,'Vlookup Big Data'!$B$2:$Q$2,0),0)</f>
        <v>Indonesia</v>
      </c>
      <c r="D81" s="19" t="str">
        <f>VLOOKUP($B81,'Vlookup Big Data'!$B:$Q,MATCH(D$2,'Vlookup Big Data'!$B$2:$Q$2,0),0)</f>
        <v>Uruguay</v>
      </c>
      <c r="E81" s="19" t="str">
        <f>VLOOKUP($B81,'Vlookup Big Data'!$B:$Q,MATCH(E$2,'Vlookup Big Data'!$B$2:$Q$2,0),0)</f>
        <v>West</v>
      </c>
      <c r="F81" s="19">
        <f>VLOOKUP($B81,'Vlookup Big Data'!$B:$Q,MATCH(F$2,'Vlookup Big Data'!$B$2:$Q$2,0),0)</f>
        <v>1367714</v>
      </c>
      <c r="G81" s="19" t="str">
        <f>VLOOKUP($B81,'Vlookup Big Data'!$B:$Q,MATCH(G$2,'Vlookup Big Data'!$B$2:$Q$2,0),0)</f>
        <v>No</v>
      </c>
      <c r="H81" s="19" t="str">
        <f>VLOOKUP($B81,'Vlookup Big Data'!$B:$Q,MATCH(H$2,'Vlookup Big Data'!$B$2:$Q$2,0),0)</f>
        <v>Heston Blumenthal</v>
      </c>
      <c r="I81" s="19" t="str">
        <f>VLOOKUP($B81,'Vlookup Big Data'!$B:$Q,MATCH(I$2,'Vlookup Big Data'!$B$2:$Q$2,0),0)</f>
        <v>Team Member</v>
      </c>
      <c r="J81" s="19" t="str">
        <f>VLOOKUP($B81,'Vlookup Big Data'!$B:$Q,MATCH(J$2,'Vlookup Big Data'!$B$2:$Q$2,0),0)</f>
        <v>Mobile</v>
      </c>
      <c r="K81" s="19">
        <f>VLOOKUP($B81,'Vlookup Big Data'!$B:$Q,MATCH(K$2,'Vlookup Big Data'!$B$2:$Q$2,0),0)</f>
        <v>167</v>
      </c>
    </row>
    <row r="82" spans="2:11" x14ac:dyDescent="0.25">
      <c r="B82" s="4" t="s">
        <v>172</v>
      </c>
      <c r="C82" s="19" t="str">
        <f>VLOOKUP($B82,'Vlookup Big Data'!$B:$Q,MATCH(C$2,'Vlookup Big Data'!$B$2:$Q$2,0),0)</f>
        <v>Iran</v>
      </c>
      <c r="D82" s="19" t="str">
        <f>VLOOKUP($B82,'Vlookup Big Data'!$B:$Q,MATCH(D$2,'Vlookup Big Data'!$B$2:$Q$2,0),0)</f>
        <v>Uzbekistan</v>
      </c>
      <c r="E82" s="19" t="str">
        <f>VLOOKUP($B82,'Vlookup Big Data'!$B:$Q,MATCH(E$2,'Vlookup Big Data'!$B$2:$Q$2,0),0)</f>
        <v>North</v>
      </c>
      <c r="F82" s="19">
        <f>VLOOKUP($B82,'Vlookup Big Data'!$B:$Q,MATCH(F$2,'Vlookup Big Data'!$B$2:$Q$2,0),0)</f>
        <v>1391988</v>
      </c>
      <c r="G82" s="19" t="str">
        <f>VLOOKUP($B82,'Vlookup Big Data'!$B:$Q,MATCH(G$2,'Vlookup Big Data'!$B$2:$Q$2,0),0)</f>
        <v>No</v>
      </c>
      <c r="H82" s="19" t="str">
        <f>VLOOKUP($B82,'Vlookup Big Data'!$B:$Q,MATCH(H$2,'Vlookup Big Data'!$B$2:$Q$2,0),0)</f>
        <v>Avis Crocombe</v>
      </c>
      <c r="I82" s="19" t="str">
        <f>VLOOKUP($B82,'Vlookup Big Data'!$B:$Q,MATCH(I$2,'Vlookup Big Data'!$B$2:$Q$2,0),0)</f>
        <v>Team Member</v>
      </c>
      <c r="J82" s="19" t="str">
        <f>VLOOKUP($B82,'Vlookup Big Data'!$B:$Q,MATCH(J$2,'Vlookup Big Data'!$B$2:$Q$2,0),0)</f>
        <v>Tablet</v>
      </c>
      <c r="K82" s="19">
        <f>VLOOKUP($B82,'Vlookup Big Data'!$B:$Q,MATCH(K$2,'Vlookup Big Data'!$B$2:$Q$2,0),0)</f>
        <v>168</v>
      </c>
    </row>
    <row r="83" spans="2:11" x14ac:dyDescent="0.25">
      <c r="B83" s="4" t="s">
        <v>173</v>
      </c>
      <c r="C83" s="19" t="str">
        <f>VLOOKUP($B83,'Vlookup Big Data'!$B:$Q,MATCH(C$2,'Vlookup Big Data'!$B$2:$Q$2,0),0)</f>
        <v>Iraq</v>
      </c>
      <c r="D83" s="19" t="str">
        <f>VLOOKUP($B83,'Vlookup Big Data'!$B:$Q,MATCH(D$2,'Vlookup Big Data'!$B$2:$Q$2,0),0)</f>
        <v>Vanuatu</v>
      </c>
      <c r="E83" s="19" t="str">
        <f>VLOOKUP($B83,'Vlookup Big Data'!$B:$Q,MATCH(E$2,'Vlookup Big Data'!$B$2:$Q$2,0),0)</f>
        <v>South</v>
      </c>
      <c r="F83" s="19">
        <f>VLOOKUP($B83,'Vlookup Big Data'!$B:$Q,MATCH(F$2,'Vlookup Big Data'!$B$2:$Q$2,0),0)</f>
        <v>1416261</v>
      </c>
      <c r="G83" s="19" t="str">
        <f>VLOOKUP($B83,'Vlookup Big Data'!$B:$Q,MATCH(G$2,'Vlookup Big Data'!$B$2:$Q$2,0),0)</f>
        <v>No</v>
      </c>
      <c r="H83" s="19" t="str">
        <f>VLOOKUP($B83,'Vlookup Big Data'!$B:$Q,MATCH(H$2,'Vlookup Big Data'!$B$2:$Q$2,0),0)</f>
        <v>Tamasin Lewis</v>
      </c>
      <c r="I83" s="19" t="str">
        <f>VLOOKUP($B83,'Vlookup Big Data'!$B:$Q,MATCH(I$2,'Vlookup Big Data'!$B$2:$Q$2,0),0)</f>
        <v>Team Member</v>
      </c>
      <c r="J83" s="19" t="str">
        <f>VLOOKUP($B83,'Vlookup Big Data'!$B:$Q,MATCH(J$2,'Vlookup Big Data'!$B$2:$Q$2,0),0)</f>
        <v>Mobile</v>
      </c>
      <c r="K83" s="19">
        <f>VLOOKUP($B83,'Vlookup Big Data'!$B:$Q,MATCH(K$2,'Vlookup Big Data'!$B$2:$Q$2,0),0)</f>
        <v>169</v>
      </c>
    </row>
    <row r="84" spans="2:11" x14ac:dyDescent="0.25">
      <c r="B84" s="4" t="s">
        <v>174</v>
      </c>
      <c r="C84" s="19" t="str">
        <f>VLOOKUP($B84,'Vlookup Big Data'!$B:$Q,MATCH(C$2,'Vlookup Big Data'!$B$2:$Q$2,0),0)</f>
        <v>Ireland</v>
      </c>
      <c r="D84" s="19" t="str">
        <f>VLOOKUP($B84,'Vlookup Big Data'!$B:$Q,MATCH(D$2,'Vlookup Big Data'!$B$2:$Q$2,0),0)</f>
        <v>Venezuela</v>
      </c>
      <c r="E84" s="19" t="str">
        <f>VLOOKUP($B84,'Vlookup Big Data'!$B:$Q,MATCH(E$2,'Vlookup Big Data'!$B$2:$Q$2,0),0)</f>
        <v>East</v>
      </c>
      <c r="F84" s="19">
        <f>VLOOKUP($B84,'Vlookup Big Data'!$B:$Q,MATCH(F$2,'Vlookup Big Data'!$B$2:$Q$2,0),0)</f>
        <v>1440535</v>
      </c>
      <c r="G84" s="19" t="str">
        <f>VLOOKUP($B84,'Vlookup Big Data'!$B:$Q,MATCH(G$2,'Vlookup Big Data'!$B$2:$Q$2,0),0)</f>
        <v>No</v>
      </c>
      <c r="H84" s="19" t="str">
        <f>VLOOKUP($B84,'Vlookup Big Data'!$B:$Q,MATCH(H$2,'Vlookup Big Data'!$B$2:$Q$2,0),0)</f>
        <v>Fuchsia</v>
      </c>
      <c r="I84" s="19" t="str">
        <f>VLOOKUP($B84,'Vlookup Big Data'!$B:$Q,MATCH(I$2,'Vlookup Big Data'!$B$2:$Q$2,0),0)</f>
        <v>Team Member</v>
      </c>
      <c r="J84" s="19" t="str">
        <f>VLOOKUP($B84,'Vlookup Big Data'!$B:$Q,MATCH(J$2,'Vlookup Big Data'!$B$2:$Q$2,0),0)</f>
        <v>Watch</v>
      </c>
      <c r="K84" s="19">
        <f>VLOOKUP($B84,'Vlookup Big Data'!$B:$Q,MATCH(K$2,'Vlookup Big Data'!$B$2:$Q$2,0),0)</f>
        <v>170</v>
      </c>
    </row>
    <row r="85" spans="2:11" x14ac:dyDescent="0.25">
      <c r="B85" s="4" t="s">
        <v>175</v>
      </c>
      <c r="C85" s="19" t="str">
        <f>VLOOKUP($B85,'Vlookup Big Data'!$B:$Q,MATCH(C$2,'Vlookup Big Data'!$B$2:$Q$2,0),0)</f>
        <v>Israel</v>
      </c>
      <c r="D85" s="19" t="str">
        <f>VLOOKUP($B85,'Vlookup Big Data'!$B:$Q,MATCH(D$2,'Vlookup Big Data'!$B$2:$Q$2,0),0)</f>
        <v>Vietnam</v>
      </c>
      <c r="E85" s="19" t="str">
        <f>VLOOKUP($B85,'Vlookup Big Data'!$B:$Q,MATCH(E$2,'Vlookup Big Data'!$B$2:$Q$2,0),0)</f>
        <v>West</v>
      </c>
      <c r="F85" s="19">
        <f>VLOOKUP($B85,'Vlookup Big Data'!$B:$Q,MATCH(F$2,'Vlookup Big Data'!$B$2:$Q$2,0),0)</f>
        <v>1464809</v>
      </c>
      <c r="G85" s="19" t="str">
        <f>VLOOKUP($B85,'Vlookup Big Data'!$B:$Q,MATCH(G$2,'Vlookup Big Data'!$B$2:$Q$2,0),0)</f>
        <v>No</v>
      </c>
      <c r="H85" s="19" t="str">
        <f>VLOOKUP($B85,'Vlookup Big Data'!$B:$Q,MATCH(H$2,'Vlookup Big Data'!$B$2:$Q$2,0),0)</f>
        <v>Keith Floyd</v>
      </c>
      <c r="I85" s="19" t="str">
        <f>VLOOKUP($B85,'Vlookup Big Data'!$B:$Q,MATCH(I$2,'Vlookup Big Data'!$B$2:$Q$2,0),0)</f>
        <v>Team Member</v>
      </c>
      <c r="J85" s="19" t="str">
        <f>VLOOKUP($B85,'Vlookup Big Data'!$B:$Q,MATCH(J$2,'Vlookup Big Data'!$B$2:$Q$2,0),0)</f>
        <v>Tablet</v>
      </c>
      <c r="K85" s="19">
        <f>VLOOKUP($B85,'Vlookup Big Data'!$B:$Q,MATCH(K$2,'Vlookup Big Data'!$B$2:$Q$2,0),0)</f>
        <v>171</v>
      </c>
    </row>
    <row r="86" spans="2:11" x14ac:dyDescent="0.25">
      <c r="B86" s="4" t="s">
        <v>176</v>
      </c>
      <c r="C86" s="19" t="str">
        <f>VLOOKUP($B86,'Vlookup Big Data'!$B:$Q,MATCH(C$2,'Vlookup Big Data'!$B$2:$Q$2,0),0)</f>
        <v>Italy</v>
      </c>
      <c r="D86" s="19" t="str">
        <f>VLOOKUP($B86,'Vlookup Big Data'!$B:$Q,MATCH(D$2,'Vlookup Big Data'!$B$2:$Q$2,0),0)</f>
        <v>Yemen</v>
      </c>
      <c r="E86" s="19" t="str">
        <f>VLOOKUP($B86,'Vlookup Big Data'!$B:$Q,MATCH(E$2,'Vlookup Big Data'!$B$2:$Q$2,0),0)</f>
        <v>North</v>
      </c>
      <c r="F86" s="19">
        <f>VLOOKUP($B86,'Vlookup Big Data'!$B:$Q,MATCH(F$2,'Vlookup Big Data'!$B$2:$Q$2,0),0)</f>
        <v>14890831.25</v>
      </c>
      <c r="G86" s="19" t="str">
        <f>VLOOKUP($B86,'Vlookup Big Data'!$B:$Q,MATCH(G$2,'Vlookup Big Data'!$B$2:$Q$2,0),0)</f>
        <v>Yes</v>
      </c>
      <c r="H86" s="19" t="str">
        <f>VLOOKUP($B86,'Vlookup Big Data'!$B:$Q,MATCH(H$2,'Vlookup Big Data'!$B$2:$Q$2,0),0)</f>
        <v>Rose Gray</v>
      </c>
      <c r="I86" s="19" t="str">
        <f>VLOOKUP($B86,'Vlookup Big Data'!$B:$Q,MATCH(I$2,'Vlookup Big Data'!$B$2:$Q$2,0),0)</f>
        <v>Team Member</v>
      </c>
      <c r="J86" s="19" t="str">
        <f>VLOOKUP($B86,'Vlookup Big Data'!$B:$Q,MATCH(J$2,'Vlookup Big Data'!$B$2:$Q$2,0),0)</f>
        <v>TV</v>
      </c>
      <c r="K86" s="19">
        <f>VLOOKUP($B86,'Vlookup Big Data'!$B:$Q,MATCH(K$2,'Vlookup Big Data'!$B$2:$Q$2,0),0)</f>
        <v>172</v>
      </c>
    </row>
    <row r="87" spans="2:11" x14ac:dyDescent="0.25">
      <c r="B87" s="4" t="s">
        <v>211</v>
      </c>
      <c r="C87" s="19" t="str">
        <f>VLOOKUP($B87,'Vlookup Big Data'!$B:$Q,MATCH(C$2,'Vlookup Big Data'!$B$2:$Q$2,0),0)</f>
        <v>Jamaica</v>
      </c>
      <c r="D87" s="19" t="str">
        <f>VLOOKUP($B87,'Vlookup Big Data'!$B:$Q,MATCH(D$2,'Vlookup Big Data'!$B$2:$Q$2,0),0)</f>
        <v>Zambia</v>
      </c>
      <c r="E87" s="19" t="str">
        <f>VLOOKUP($B87,'Vlookup Big Data'!$B:$Q,MATCH(E$2,'Vlookup Big Data'!$B$2:$Q$2,0),0)</f>
        <v>North</v>
      </c>
      <c r="F87" s="19">
        <f>VLOOKUP($B87,'Vlookup Big Data'!$B:$Q,MATCH(F$2,'Vlookup Big Data'!$B$2:$Q$2,0),0)</f>
        <v>15133568.75</v>
      </c>
      <c r="G87" s="19" t="str">
        <f>VLOOKUP($B87,'Vlookup Big Data'!$B:$Q,MATCH(G$2,'Vlookup Big Data'!$B$2:$Q$2,0),0)</f>
        <v>Yes</v>
      </c>
      <c r="H87" s="19" t="str">
        <f>VLOOKUP($B87,'Vlookup Big Data'!$B:$Q,MATCH(H$2,'Vlookup Big Data'!$B$2:$Q$2,0),0)</f>
        <v>Sophie Grigson</v>
      </c>
      <c r="I87" s="19" t="str">
        <f>VLOOKUP($B87,'Vlookup Big Data'!$B:$Q,MATCH(I$2,'Vlookup Big Data'!$B$2:$Q$2,0),0)</f>
        <v>Team Member</v>
      </c>
      <c r="J87" s="19" t="str">
        <f>VLOOKUP($B87,'Vlookup Big Data'!$B:$Q,MATCH(J$2,'Vlookup Big Data'!$B$2:$Q$2,0),0)</f>
        <v>Earbuds</v>
      </c>
      <c r="K87" s="19">
        <f>VLOOKUP($B87,'Vlookup Big Data'!$B:$Q,MATCH(K$2,'Vlookup Big Data'!$B$2:$Q$2,0),0)</f>
        <v>173</v>
      </c>
    </row>
    <row r="88" spans="2:11" x14ac:dyDescent="0.25">
      <c r="B88" s="4" t="s">
        <v>212</v>
      </c>
      <c r="C88" s="19" t="str">
        <f>VLOOKUP($B88,'Vlookup Big Data'!$B:$Q,MATCH(C$2,'Vlookup Big Data'!$B$2:$Q$2,0),0)</f>
        <v>Japan</v>
      </c>
      <c r="D88" s="19" t="str">
        <f>VLOOKUP($B88,'Vlookup Big Data'!$B:$Q,MATCH(D$2,'Vlookup Big Data'!$B$2:$Q$2,0),0)</f>
        <v>Zimbabwe</v>
      </c>
      <c r="E88" s="19" t="str">
        <f>VLOOKUP($B88,'Vlookup Big Data'!$B:$Q,MATCH(E$2,'Vlookup Big Data'!$B$2:$Q$2,0),0)</f>
        <v>West</v>
      </c>
      <c r="F88" s="19">
        <f>VLOOKUP($B88,'Vlookup Big Data'!$B:$Q,MATCH(F$2,'Vlookup Big Data'!$B$2:$Q$2,0),0)</f>
        <v>15376306.25</v>
      </c>
      <c r="G88" s="19" t="str">
        <f>VLOOKUP($B88,'Vlookup Big Data'!$B:$Q,MATCH(G$2,'Vlookup Big Data'!$B$2:$Q$2,0),0)</f>
        <v>Yes</v>
      </c>
      <c r="H88" s="19" t="str">
        <f>VLOOKUP($B88,'Vlookup Big Data'!$B:$Q,MATCH(H$2,'Vlookup Big Data'!$B$2:$Q$2,0),0)</f>
        <v>Fiona Hamilton</v>
      </c>
      <c r="I88" s="19" t="str">
        <f>VLOOKUP($B88,'Vlookup Big Data'!$B:$Q,MATCH(I$2,'Vlookup Big Data'!$B$2:$Q$2,0),0)</f>
        <v>Team Member</v>
      </c>
      <c r="J88" s="19" t="str">
        <f>VLOOKUP($B88,'Vlookup Big Data'!$B:$Q,MATCH(J$2,'Vlookup Big Data'!$B$2:$Q$2,0),0)</f>
        <v>TV</v>
      </c>
      <c r="K88" s="19">
        <f>VLOOKUP($B88,'Vlookup Big Data'!$B:$Q,MATCH(K$2,'Vlookup Big Data'!$B$2:$Q$2,0),0)</f>
        <v>174</v>
      </c>
    </row>
    <row r="89" spans="2:11" x14ac:dyDescent="0.25">
      <c r="B89" s="4" t="s">
        <v>213</v>
      </c>
      <c r="C89" s="19" t="str">
        <f>VLOOKUP($B89,'Vlookup Big Data'!$B:$Q,MATCH(C$2,'Vlookup Big Data'!$B$2:$Q$2,0),0)</f>
        <v>Jordan</v>
      </c>
      <c r="D89" s="19" t="str">
        <f>VLOOKUP($B89,'Vlookup Big Data'!$B:$Q,MATCH(D$2,'Vlookup Big Data'!$B$2:$Q$2,0),0)</f>
        <v>Turkey</v>
      </c>
      <c r="E89" s="19" t="str">
        <f>VLOOKUP($B89,'Vlookup Big Data'!$B:$Q,MATCH(E$2,'Vlookup Big Data'!$B$2:$Q$2,0),0)</f>
        <v>North</v>
      </c>
      <c r="F89" s="19">
        <f>VLOOKUP($B89,'Vlookup Big Data'!$B:$Q,MATCH(F$2,'Vlookup Big Data'!$B$2:$Q$2,0),0)</f>
        <v>15619043.75</v>
      </c>
      <c r="G89" s="19" t="str">
        <f>VLOOKUP($B89,'Vlookup Big Data'!$B:$Q,MATCH(G$2,'Vlookup Big Data'!$B$2:$Q$2,0),0)</f>
        <v>Yes</v>
      </c>
      <c r="H89" s="19" t="str">
        <f>VLOOKUP($B89,'Vlookup Big Data'!$B:$Q,MATCH(H$2,'Vlookup Big Data'!$B$2:$Q$2,0),0)</f>
        <v>Angela Hartnett</v>
      </c>
      <c r="I89" s="19" t="str">
        <f>VLOOKUP($B89,'Vlookup Big Data'!$B:$Q,MATCH(I$2,'Vlookup Big Data'!$B$2:$Q$2,0),0)</f>
        <v>Team Member</v>
      </c>
      <c r="J89" s="19" t="str">
        <f>VLOOKUP($B89,'Vlookup Big Data'!$B:$Q,MATCH(J$2,'Vlookup Big Data'!$B$2:$Q$2,0),0)</f>
        <v>Earphone</v>
      </c>
      <c r="K89" s="19">
        <f>VLOOKUP($B89,'Vlookup Big Data'!$B:$Q,MATCH(K$2,'Vlookup Big Data'!$B$2:$Q$2,0),0)</f>
        <v>175</v>
      </c>
    </row>
    <row r="90" spans="2:11" x14ac:dyDescent="0.25">
      <c r="B90" s="4" t="s">
        <v>214</v>
      </c>
      <c r="C90" s="19" t="str">
        <f>VLOOKUP($B90,'Vlookup Big Data'!$B:$Q,MATCH(C$2,'Vlookup Big Data'!$B$2:$Q$2,0),0)</f>
        <v>Kazakhstan</v>
      </c>
      <c r="D90" s="19" t="str">
        <f>VLOOKUP($B90,'Vlookup Big Data'!$B:$Q,MATCH(D$2,'Vlookup Big Data'!$B$2:$Q$2,0),0)</f>
        <v>Turkmenistan</v>
      </c>
      <c r="E90" s="19" t="str">
        <f>VLOOKUP($B90,'Vlookup Big Data'!$B:$Q,MATCH(E$2,'Vlookup Big Data'!$B$2:$Q$2,0),0)</f>
        <v>South</v>
      </c>
      <c r="F90" s="19">
        <f>VLOOKUP($B90,'Vlookup Big Data'!$B:$Q,MATCH(F$2,'Vlookup Big Data'!$B$2:$Q$2,0),0)</f>
        <v>15861781.25</v>
      </c>
      <c r="G90" s="19" t="str">
        <f>VLOOKUP($B90,'Vlookup Big Data'!$B:$Q,MATCH(G$2,'Vlookup Big Data'!$B$2:$Q$2,0),0)</f>
        <v>Yes</v>
      </c>
      <c r="H90" s="19" t="str">
        <f>VLOOKUP($B90,'Vlookup Big Data'!$B:$Q,MATCH(H$2,'Vlookup Big Data'!$B$2:$Q$2,0),0)</f>
        <v>Rosemary Hume</v>
      </c>
      <c r="I90" s="19" t="str">
        <f>VLOOKUP($B90,'Vlookup Big Data'!$B:$Q,MATCH(I$2,'Vlookup Big Data'!$B$2:$Q$2,0),0)</f>
        <v>Team Member</v>
      </c>
      <c r="J90" s="19" t="str">
        <f>VLOOKUP($B90,'Vlookup Big Data'!$B:$Q,MATCH(J$2,'Vlookup Big Data'!$B$2:$Q$2,0),0)</f>
        <v>Mobile</v>
      </c>
      <c r="K90" s="19">
        <f>VLOOKUP($B90,'Vlookup Big Data'!$B:$Q,MATCH(K$2,'Vlookup Big Data'!$B$2:$Q$2,0),0)</f>
        <v>176</v>
      </c>
    </row>
    <row r="91" spans="2:11" x14ac:dyDescent="0.25">
      <c r="B91" s="4" t="s">
        <v>215</v>
      </c>
      <c r="C91" s="19" t="str">
        <f>VLOOKUP($B91,'Vlookup Big Data'!$B:$Q,MATCH(C$2,'Vlookup Big Data'!$B$2:$Q$2,0),0)</f>
        <v>Kenya</v>
      </c>
      <c r="D91" s="19" t="str">
        <f>VLOOKUP($B91,'Vlookup Big Data'!$B:$Q,MATCH(D$2,'Vlookup Big Data'!$B$2:$Q$2,0),0)</f>
        <v>Tuvalu</v>
      </c>
      <c r="E91" s="19" t="str">
        <f>VLOOKUP($B91,'Vlookup Big Data'!$B:$Q,MATCH(E$2,'Vlookup Big Data'!$B$2:$Q$2,0),0)</f>
        <v>East</v>
      </c>
      <c r="F91" s="19">
        <f>VLOOKUP($B91,'Vlookup Big Data'!$B:$Q,MATCH(F$2,'Vlookup Big Data'!$B$2:$Q$2,0),0)</f>
        <v>16104518.75</v>
      </c>
      <c r="G91" s="19" t="str">
        <f>VLOOKUP($B91,'Vlookup Big Data'!$B:$Q,MATCH(G$2,'Vlookup Big Data'!$B$2:$Q$2,0),0)</f>
        <v>Yes</v>
      </c>
      <c r="H91" s="19" t="str">
        <f>VLOOKUP($B91,'Vlookup Big Data'!$B:$Q,MATCH(H$2,'Vlookup Big Data'!$B$2:$Q$2,0),0)</f>
        <v>Robert Irvine</v>
      </c>
      <c r="I91" s="19" t="str">
        <f>VLOOKUP($B91,'Vlookup Big Data'!$B:$Q,MATCH(I$2,'Vlookup Big Data'!$B$2:$Q$2,0),0)</f>
        <v>Team Member</v>
      </c>
      <c r="J91" s="19" t="str">
        <f>VLOOKUP($B91,'Vlookup Big Data'!$B:$Q,MATCH(J$2,'Vlookup Big Data'!$B$2:$Q$2,0),0)</f>
        <v>Tablet</v>
      </c>
      <c r="K91" s="19">
        <f>VLOOKUP($B91,'Vlookup Big Data'!$B:$Q,MATCH(K$2,'Vlookup Big Data'!$B$2:$Q$2,0),0)</f>
        <v>177</v>
      </c>
    </row>
    <row r="92" spans="2:11" x14ac:dyDescent="0.25">
      <c r="B92" s="4" t="s">
        <v>216</v>
      </c>
      <c r="C92" s="19" t="str">
        <f>VLOOKUP($B92,'Vlookup Big Data'!$B:$Q,MATCH(C$2,'Vlookup Big Data'!$B$2:$Q$2,0),0)</f>
        <v>Kiribati</v>
      </c>
      <c r="D92" s="19" t="str">
        <f>VLOOKUP($B92,'Vlookup Big Data'!$B:$Q,MATCH(D$2,'Vlookup Big Data'!$B$2:$Q$2,0),0)</f>
        <v>Uganda</v>
      </c>
      <c r="E92" s="19" t="str">
        <f>VLOOKUP($B92,'Vlookup Big Data'!$B:$Q,MATCH(E$2,'Vlookup Big Data'!$B$2:$Q$2,0),0)</f>
        <v>West</v>
      </c>
      <c r="F92" s="19">
        <f>VLOOKUP($B92,'Vlookup Big Data'!$B:$Q,MATCH(F$2,'Vlookup Big Data'!$B$2:$Q$2,0),0)</f>
        <v>16347256.25</v>
      </c>
      <c r="G92" s="19" t="str">
        <f>VLOOKUP($B92,'Vlookup Big Data'!$B:$Q,MATCH(G$2,'Vlookup Big Data'!$B$2:$Q$2,0),0)</f>
        <v>Yes</v>
      </c>
      <c r="H92" s="19" t="str">
        <f>VLOOKUP($B92,'Vlookup Big Data'!$B:$Q,MATCH(H$2,'Vlookup Big Data'!$B$2:$Q$2,0),0)</f>
        <v>Rachel Khoo</v>
      </c>
      <c r="I92" s="19" t="str">
        <f>VLOOKUP($B92,'Vlookup Big Data'!$B:$Q,MATCH(I$2,'Vlookup Big Data'!$B$2:$Q$2,0),0)</f>
        <v>Team Member</v>
      </c>
      <c r="J92" s="19" t="str">
        <f>VLOOKUP($B92,'Vlookup Big Data'!$B:$Q,MATCH(J$2,'Vlookup Big Data'!$B$2:$Q$2,0),0)</f>
        <v>Mobile</v>
      </c>
      <c r="K92" s="19">
        <f>VLOOKUP($B92,'Vlookup Big Data'!$B:$Q,MATCH(K$2,'Vlookup Big Data'!$B$2:$Q$2,0),0)</f>
        <v>178</v>
      </c>
    </row>
    <row r="93" spans="2:11" x14ac:dyDescent="0.25">
      <c r="B93" s="4" t="s">
        <v>217</v>
      </c>
      <c r="C93" s="19" t="str">
        <f>VLOOKUP($B93,'Vlookup Big Data'!$B:$Q,MATCH(C$2,'Vlookup Big Data'!$B$2:$Q$2,0),0)</f>
        <v>Kuwait</v>
      </c>
      <c r="D93" s="19" t="str">
        <f>VLOOKUP($B93,'Vlookup Big Data'!$B:$Q,MATCH(D$2,'Vlookup Big Data'!$B$2:$Q$2,0),0)</f>
        <v>Ukraine</v>
      </c>
      <c r="E93" s="19" t="str">
        <f>VLOOKUP($B93,'Vlookup Big Data'!$B:$Q,MATCH(E$2,'Vlookup Big Data'!$B$2:$Q$2,0),0)</f>
        <v>East</v>
      </c>
      <c r="F93" s="19">
        <f>VLOOKUP($B93,'Vlookup Big Data'!$B:$Q,MATCH(F$2,'Vlookup Big Data'!$B$2:$Q$2,0),0)</f>
        <v>16589993.75</v>
      </c>
      <c r="G93" s="19" t="str">
        <f>VLOOKUP($B93,'Vlookup Big Data'!$B:$Q,MATCH(G$2,'Vlookup Big Data'!$B$2:$Q$2,0),0)</f>
        <v>Yes</v>
      </c>
      <c r="H93" s="19" t="str">
        <f>VLOOKUP($B93,'Vlookup Big Data'!$B:$Q,MATCH(H$2,'Vlookup Big Data'!$B$2:$Q$2,0),0)</f>
        <v>Diana Kennedy</v>
      </c>
      <c r="I93" s="19" t="str">
        <f>VLOOKUP($B93,'Vlookup Big Data'!$B:$Q,MATCH(I$2,'Vlookup Big Data'!$B$2:$Q$2,0),0)</f>
        <v>Team Member</v>
      </c>
      <c r="J93" s="19" t="str">
        <f>VLOOKUP($B93,'Vlookup Big Data'!$B:$Q,MATCH(J$2,'Vlookup Big Data'!$B$2:$Q$2,0),0)</f>
        <v>Watch</v>
      </c>
      <c r="K93" s="19">
        <f>VLOOKUP($B93,'Vlookup Big Data'!$B:$Q,MATCH(K$2,'Vlookup Big Data'!$B$2:$Q$2,0),0)</f>
        <v>179</v>
      </c>
    </row>
    <row r="94" spans="2:11" x14ac:dyDescent="0.25">
      <c r="B94" s="4" t="s">
        <v>218</v>
      </c>
      <c r="C94" s="19" t="str">
        <f>VLOOKUP($B94,'Vlookup Big Data'!$B:$Q,MATCH(C$2,'Vlookup Big Data'!$B$2:$Q$2,0),0)</f>
        <v>Kyrgyzstan</v>
      </c>
      <c r="D94" s="19" t="str">
        <f>VLOOKUP($B94,'Vlookup Big Data'!$B:$Q,MATCH(D$2,'Vlookup Big Data'!$B$2:$Q$2,0),0)</f>
        <v>United Arab Emirates</v>
      </c>
      <c r="E94" s="19" t="str">
        <f>VLOOKUP($B94,'Vlookup Big Data'!$B:$Q,MATCH(E$2,'Vlookup Big Data'!$B$2:$Q$2,0),0)</f>
        <v>West</v>
      </c>
      <c r="F94" s="19">
        <f>VLOOKUP($B94,'Vlookup Big Data'!$B:$Q,MATCH(F$2,'Vlookup Big Data'!$B$2:$Q$2,0),0)</f>
        <v>16832731.25</v>
      </c>
      <c r="G94" s="19" t="str">
        <f>VLOOKUP($B94,'Vlookup Big Data'!$B:$Q,MATCH(G$2,'Vlookup Big Data'!$B$2:$Q$2,0),0)</f>
        <v>Yes</v>
      </c>
      <c r="H94" s="19" t="str">
        <f>VLOOKUP($B94,'Vlookup Big Data'!$B:$Q,MATCH(H$2,'Vlookup Big Data'!$B$2:$Q$2,0),0)</f>
        <v>Nigella Lawson</v>
      </c>
      <c r="I94" s="19" t="str">
        <f>VLOOKUP($B94,'Vlookup Big Data'!$B:$Q,MATCH(I$2,'Vlookup Big Data'!$B$2:$Q$2,0),0)</f>
        <v>Team Member</v>
      </c>
      <c r="J94" s="19" t="str">
        <f>VLOOKUP($B94,'Vlookup Big Data'!$B:$Q,MATCH(J$2,'Vlookup Big Data'!$B$2:$Q$2,0),0)</f>
        <v>Tablet</v>
      </c>
      <c r="K94" s="19">
        <f>VLOOKUP($B94,'Vlookup Big Data'!$B:$Q,MATCH(K$2,'Vlookup Big Data'!$B$2:$Q$2,0),0)</f>
        <v>180</v>
      </c>
    </row>
    <row r="95" spans="2:11" x14ac:dyDescent="0.25">
      <c r="B95" s="4" t="s">
        <v>219</v>
      </c>
      <c r="C95" s="19" t="str">
        <f>VLOOKUP($B95,'Vlookup Big Data'!$B:$Q,MATCH(C$2,'Vlookup Big Data'!$B$2:$Q$2,0),0)</f>
        <v>Laos</v>
      </c>
      <c r="D95" s="19" t="str">
        <f>VLOOKUP($B95,'Vlookup Big Data'!$B:$Q,MATCH(D$2,'Vlookup Big Data'!$B$2:$Q$2,0),0)</f>
        <v>United Kingdom</v>
      </c>
      <c r="E95" s="19" t="str">
        <f>VLOOKUP($B95,'Vlookup Big Data'!$B:$Q,MATCH(E$2,'Vlookup Big Data'!$B$2:$Q$2,0),0)</f>
        <v>North</v>
      </c>
      <c r="F95" s="19">
        <f>VLOOKUP($B95,'Vlookup Big Data'!$B:$Q,MATCH(F$2,'Vlookup Big Data'!$B$2:$Q$2,0),0)</f>
        <v>1707546</v>
      </c>
      <c r="G95" s="19" t="str">
        <f>VLOOKUP($B95,'Vlookup Big Data'!$B:$Q,MATCH(G$2,'Vlookup Big Data'!$B$2:$Q$2,0),0)</f>
        <v>Yes</v>
      </c>
      <c r="H95" s="19" t="str">
        <f>VLOOKUP($B95,'Vlookup Big Data'!$B:$Q,MATCH(H$2,'Vlookup Big Data'!$B$2:$Q$2,0),0)</f>
        <v>Rosa Lewis</v>
      </c>
      <c r="I95" s="19" t="str">
        <f>VLOOKUP($B95,'Vlookup Big Data'!$B:$Q,MATCH(I$2,'Vlookup Big Data'!$B$2:$Q$2,0),0)</f>
        <v>Team Member</v>
      </c>
      <c r="J95" s="19" t="str">
        <f>VLOOKUP($B95,'Vlookup Big Data'!$B:$Q,MATCH(J$2,'Vlookup Big Data'!$B$2:$Q$2,0),0)</f>
        <v>TV</v>
      </c>
      <c r="K95" s="19">
        <f>VLOOKUP($B95,'Vlookup Big Data'!$B:$Q,MATCH(K$2,'Vlookup Big Data'!$B$2:$Q$2,0),0)</f>
        <v>181</v>
      </c>
    </row>
    <row r="96" spans="2:11" x14ac:dyDescent="0.25">
      <c r="B96" s="4" t="s">
        <v>220</v>
      </c>
      <c r="C96" s="19" t="str">
        <f>VLOOKUP($B96,'Vlookup Big Data'!$B:$Q,MATCH(C$2,'Vlookup Big Data'!$B$2:$Q$2,0),0)</f>
        <v>Latvia</v>
      </c>
      <c r="D96" s="19" t="str">
        <f>VLOOKUP($B96,'Vlookup Big Data'!$B:$Q,MATCH(D$2,'Vlookup Big Data'!$B$2:$Q$2,0),0)</f>
        <v>United States of America</v>
      </c>
      <c r="E96" s="19" t="str">
        <f>VLOOKUP($B96,'Vlookup Big Data'!$B:$Q,MATCH(E$2,'Vlookup Big Data'!$B$2:$Q$2,0),0)</f>
        <v>South</v>
      </c>
      <c r="F96" s="19">
        <f>VLOOKUP($B96,'Vlookup Big Data'!$B:$Q,MATCH(F$2,'Vlookup Big Data'!$B$2:$Q$2,0),0)</f>
        <v>1731820</v>
      </c>
      <c r="G96" s="19" t="str">
        <f>VLOOKUP($B96,'Vlookup Big Data'!$B:$Q,MATCH(G$2,'Vlookup Big Data'!$B$2:$Q$2,0),0)</f>
        <v>No</v>
      </c>
      <c r="H96" s="19" t="str">
        <f>VLOOKUP($B96,'Vlookup Big Data'!$B:$Q,MATCH(H$2,'Vlookup Big Data'!$B$2:$Q$2,0),0)</f>
        <v>Elizabeth</v>
      </c>
      <c r="I96" s="19" t="str">
        <f>VLOOKUP($B96,'Vlookup Big Data'!$B:$Q,MATCH(I$2,'Vlookup Big Data'!$B$2:$Q$2,0),0)</f>
        <v>Team Member</v>
      </c>
      <c r="J96" s="19" t="str">
        <f>VLOOKUP($B96,'Vlookup Big Data'!$B:$Q,MATCH(J$2,'Vlookup Big Data'!$B$2:$Q$2,0),0)</f>
        <v>Earbuds</v>
      </c>
      <c r="K96" s="19">
        <f>VLOOKUP($B96,'Vlookup Big Data'!$B:$Q,MATCH(K$2,'Vlookup Big Data'!$B$2:$Q$2,0),0)</f>
        <v>182</v>
      </c>
    </row>
    <row r="97" spans="2:11" x14ac:dyDescent="0.25">
      <c r="B97" s="4" t="s">
        <v>221</v>
      </c>
      <c r="C97" s="19" t="str">
        <f>VLOOKUP($B97,'Vlookup Big Data'!$B:$Q,MATCH(C$2,'Vlookup Big Data'!$B$2:$Q$2,0),0)</f>
        <v>Lebanon</v>
      </c>
      <c r="D97" s="19" t="str">
        <f>VLOOKUP($B97,'Vlookup Big Data'!$B:$Q,MATCH(D$2,'Vlookup Big Data'!$B$2:$Q$2,0),0)</f>
        <v>Uruguay</v>
      </c>
      <c r="E97" s="19" t="str">
        <f>VLOOKUP($B97,'Vlookup Big Data'!$B:$Q,MATCH(E$2,'Vlookup Big Data'!$B$2:$Q$2,0),0)</f>
        <v>East</v>
      </c>
      <c r="F97" s="19">
        <f>VLOOKUP($B97,'Vlookup Big Data'!$B:$Q,MATCH(F$2,'Vlookup Big Data'!$B$2:$Q$2,0),0)</f>
        <v>17560943.75</v>
      </c>
      <c r="G97" s="19" t="str">
        <f>VLOOKUP($B97,'Vlookup Big Data'!$B:$Q,MATCH(G$2,'Vlookup Big Data'!$B$2:$Q$2,0),0)</f>
        <v>Yes</v>
      </c>
      <c r="H97" s="19" t="str">
        <f>VLOOKUP($B97,'Vlookup Big Data'!$B:$Q,MATCH(H$2,'Vlookup Big Data'!$B$2:$Q$2,0),0)</f>
        <v>James Martin</v>
      </c>
      <c r="I97" s="19" t="str">
        <f>VLOOKUP($B97,'Vlookup Big Data'!$B:$Q,MATCH(I$2,'Vlookup Big Data'!$B$2:$Q$2,0),0)</f>
        <v>Team Member</v>
      </c>
      <c r="J97" s="19" t="str">
        <f>VLOOKUP($B97,'Vlookup Big Data'!$B:$Q,MATCH(J$2,'Vlookup Big Data'!$B$2:$Q$2,0),0)</f>
        <v>TV</v>
      </c>
      <c r="K97" s="19">
        <f>VLOOKUP($B97,'Vlookup Big Data'!$B:$Q,MATCH(K$2,'Vlookup Big Data'!$B$2:$Q$2,0),0)</f>
        <v>183</v>
      </c>
    </row>
    <row r="98" spans="2:11" x14ac:dyDescent="0.25">
      <c r="B98" s="4" t="s">
        <v>222</v>
      </c>
      <c r="C98" s="19" t="str">
        <f>VLOOKUP($B98,'Vlookup Big Data'!$B:$Q,MATCH(C$2,'Vlookup Big Data'!$B$2:$Q$2,0),0)</f>
        <v>Lesotho</v>
      </c>
      <c r="D98" s="19" t="str">
        <f>VLOOKUP($B98,'Vlookup Big Data'!$B:$Q,MATCH(D$2,'Vlookup Big Data'!$B$2:$Q$2,0),0)</f>
        <v>Uzbekistan</v>
      </c>
      <c r="E98" s="19" t="str">
        <f>VLOOKUP($B98,'Vlookup Big Data'!$B:$Q,MATCH(E$2,'Vlookup Big Data'!$B$2:$Q$2,0),0)</f>
        <v>West</v>
      </c>
      <c r="F98" s="19">
        <f>VLOOKUP($B98,'Vlookup Big Data'!$B:$Q,MATCH(F$2,'Vlookup Big Data'!$B$2:$Q$2,0),0)</f>
        <v>17803681.25</v>
      </c>
      <c r="G98" s="19" t="str">
        <f>VLOOKUP($B98,'Vlookup Big Data'!$B:$Q,MATCH(G$2,'Vlookup Big Data'!$B$2:$Q$2,0),0)</f>
        <v>Yes</v>
      </c>
      <c r="H98" s="19" t="str">
        <f>VLOOKUP($B98,'Vlookup Big Data'!$B:$Q,MATCH(H$2,'Vlookup Big Data'!$B$2:$Q$2,0),0)</f>
        <v>Allegra McEvedy</v>
      </c>
      <c r="I98" s="19" t="str">
        <f>VLOOKUP($B98,'Vlookup Big Data'!$B:$Q,MATCH(I$2,'Vlookup Big Data'!$B$2:$Q$2,0),0)</f>
        <v>Team Member</v>
      </c>
      <c r="J98" s="19" t="str">
        <f>VLOOKUP($B98,'Vlookup Big Data'!$B:$Q,MATCH(J$2,'Vlookup Big Data'!$B$2:$Q$2,0),0)</f>
        <v>Earphone</v>
      </c>
      <c r="K98" s="19">
        <f>VLOOKUP($B98,'Vlookup Big Data'!$B:$Q,MATCH(K$2,'Vlookup Big Data'!$B$2:$Q$2,0),0)</f>
        <v>184</v>
      </c>
    </row>
    <row r="99" spans="2:11" x14ac:dyDescent="0.25">
      <c r="B99" s="4" t="s">
        <v>223</v>
      </c>
      <c r="C99" s="19" t="str">
        <f>VLOOKUP($B99,'Vlookup Big Data'!$B:$Q,MATCH(C$2,'Vlookup Big Data'!$B$2:$Q$2,0),0)</f>
        <v>Liberia</v>
      </c>
      <c r="D99" s="19" t="str">
        <f>VLOOKUP($B99,'Vlookup Big Data'!$B:$Q,MATCH(D$2,'Vlookup Big Data'!$B$2:$Q$2,0),0)</f>
        <v>Vanuatu</v>
      </c>
      <c r="E99" s="19" t="str">
        <f>VLOOKUP($B99,'Vlookup Big Data'!$B:$Q,MATCH(E$2,'Vlookup Big Data'!$B$2:$Q$2,0),0)</f>
        <v>North</v>
      </c>
      <c r="F99" s="19">
        <f>VLOOKUP($B99,'Vlookup Big Data'!$B:$Q,MATCH(F$2,'Vlookup Big Data'!$B$2:$Q$2,0),0)</f>
        <v>18046418.75</v>
      </c>
      <c r="G99" s="19" t="str">
        <f>VLOOKUP($B99,'Vlookup Big Data'!$B:$Q,MATCH(G$2,'Vlookup Big Data'!$B$2:$Q$2,0),0)</f>
        <v>Yes</v>
      </c>
      <c r="H99" s="19" t="str">
        <f>VLOOKUP($B99,'Vlookup Big Data'!$B:$Q,MATCH(H$2,'Vlookup Big Data'!$B$2:$Q$2,0),0)</f>
        <v>Mary-Ellen</v>
      </c>
      <c r="I99" s="19" t="str">
        <f>VLOOKUP($B99,'Vlookup Big Data'!$B:$Q,MATCH(I$2,'Vlookup Big Data'!$B$2:$Q$2,0),0)</f>
        <v>Team Member</v>
      </c>
      <c r="J99" s="19" t="str">
        <f>VLOOKUP($B99,'Vlookup Big Data'!$B:$Q,MATCH(J$2,'Vlookup Big Data'!$B$2:$Q$2,0),0)</f>
        <v>Mobile</v>
      </c>
      <c r="K99" s="19">
        <f>VLOOKUP($B99,'Vlookup Big Data'!$B:$Q,MATCH(K$2,'Vlookup Big Data'!$B$2:$Q$2,0),0)</f>
        <v>185</v>
      </c>
    </row>
    <row r="100" spans="2:11" x14ac:dyDescent="0.25">
      <c r="B100" s="4" t="s">
        <v>224</v>
      </c>
      <c r="C100" s="19" t="str">
        <f>VLOOKUP($B100,'Vlookup Big Data'!$B:$Q,MATCH(C$2,'Vlookup Big Data'!$B$2:$Q$2,0),0)</f>
        <v>Libya</v>
      </c>
      <c r="D100" s="19" t="str">
        <f>VLOOKUP($B100,'Vlookup Big Data'!$B:$Q,MATCH(D$2,'Vlookup Big Data'!$B$2:$Q$2,0),0)</f>
        <v>Venezuela</v>
      </c>
      <c r="E100" s="19" t="str">
        <f>VLOOKUP($B100,'Vlookup Big Data'!$B:$Q,MATCH(E$2,'Vlookup Big Data'!$B$2:$Q$2,0),0)</f>
        <v>West</v>
      </c>
      <c r="F100" s="19">
        <f>VLOOKUP($B100,'Vlookup Big Data'!$B:$Q,MATCH(F$2,'Vlookup Big Data'!$B$2:$Q$2,0),0)</f>
        <v>18289156.25</v>
      </c>
      <c r="G100" s="19" t="str">
        <f>VLOOKUP($B100,'Vlookup Big Data'!$B:$Q,MATCH(G$2,'Vlookup Big Data'!$B$2:$Q$2,0),0)</f>
        <v>Yes</v>
      </c>
      <c r="H100" s="19" t="str">
        <f>VLOOKUP($B100,'Vlookup Big Data'!$B:$Q,MATCH(H$2,'Vlookup Big Data'!$B$2:$Q$2,0),0)</f>
        <v>Jamie Oliver</v>
      </c>
      <c r="I100" s="19" t="str">
        <f>VLOOKUP($B100,'Vlookup Big Data'!$B:$Q,MATCH(I$2,'Vlookup Big Data'!$B$2:$Q$2,0),0)</f>
        <v>Team Member</v>
      </c>
      <c r="J100" s="19" t="str">
        <f>VLOOKUP($B100,'Vlookup Big Data'!$B:$Q,MATCH(J$2,'Vlookup Big Data'!$B$2:$Q$2,0),0)</f>
        <v>Tablet</v>
      </c>
      <c r="K100" s="19">
        <f>VLOOKUP($B100,'Vlookup Big Data'!$B:$Q,MATCH(K$2,'Vlookup Big Data'!$B$2:$Q$2,0),0)</f>
        <v>186</v>
      </c>
    </row>
    <row r="101" spans="2:11" x14ac:dyDescent="0.25">
      <c r="B101" s="4" t="s">
        <v>225</v>
      </c>
      <c r="C101" s="19" t="str">
        <f>VLOOKUP($B101,'Vlookup Big Data'!$B:$Q,MATCH(C$2,'Vlookup Big Data'!$B$2:$Q$2,0),0)</f>
        <v>Liechtenstein</v>
      </c>
      <c r="D101" s="19" t="str">
        <f>VLOOKUP($B101,'Vlookup Big Data'!$B:$Q,MATCH(D$2,'Vlookup Big Data'!$B$2:$Q$2,0),0)</f>
        <v>Ukraine</v>
      </c>
      <c r="E101" s="19" t="str">
        <f>VLOOKUP($B101,'Vlookup Big Data'!$B:$Q,MATCH(E$2,'Vlookup Big Data'!$B$2:$Q$2,0),0)</f>
        <v>North</v>
      </c>
      <c r="F101" s="19">
        <f>VLOOKUP($B101,'Vlookup Big Data'!$B:$Q,MATCH(F$2,'Vlookup Big Data'!$B$2:$Q$2,0),0)</f>
        <v>18531893.75</v>
      </c>
      <c r="G101" s="19" t="str">
        <f>VLOOKUP($B101,'Vlookup Big Data'!$B:$Q,MATCH(G$2,'Vlookup Big Data'!$B$2:$Q$2,0),0)</f>
        <v>Yes</v>
      </c>
      <c r="H101" s="19" t="str">
        <f>VLOOKUP($B101,'Vlookup Big Data'!$B:$Q,MATCH(H$2,'Vlookup Big Data'!$B$2:$Q$2,0),0)</f>
        <v>Merrilees Parker</v>
      </c>
      <c r="I101" s="19" t="str">
        <f>VLOOKUP($B101,'Vlookup Big Data'!$B:$Q,MATCH(I$2,'Vlookup Big Data'!$B$2:$Q$2,0),0)</f>
        <v>Team Member</v>
      </c>
      <c r="J101" s="19" t="str">
        <f>VLOOKUP($B101,'Vlookup Big Data'!$B:$Q,MATCH(J$2,'Vlookup Big Data'!$B$2:$Q$2,0),0)</f>
        <v>Mobile</v>
      </c>
      <c r="K101" s="19">
        <f>VLOOKUP($B101,'Vlookup Big Data'!$B:$Q,MATCH(K$2,'Vlookup Big Data'!$B$2:$Q$2,0),0)</f>
        <v>187</v>
      </c>
    </row>
    <row r="102" spans="2:11" x14ac:dyDescent="0.25">
      <c r="B102" s="4" t="s">
        <v>226</v>
      </c>
      <c r="C102" s="19" t="str">
        <f>VLOOKUP($B102,'Vlookup Big Data'!$B:$Q,MATCH(C$2,'Vlookup Big Data'!$B$2:$Q$2,0),0)</f>
        <v>Lithuania</v>
      </c>
      <c r="D102" s="19" t="str">
        <f>VLOOKUP($B102,'Vlookup Big Data'!$B:$Q,MATCH(D$2,'Vlookup Big Data'!$B$2:$Q$2,0),0)</f>
        <v>United Arab Emirates</v>
      </c>
      <c r="E102" s="19" t="str">
        <f>VLOOKUP($B102,'Vlookup Big Data'!$B:$Q,MATCH(E$2,'Vlookup Big Data'!$B$2:$Q$2,0),0)</f>
        <v>South</v>
      </c>
      <c r="F102" s="19">
        <f>VLOOKUP($B102,'Vlookup Big Data'!$B:$Q,MATCH(F$2,'Vlookup Big Data'!$B$2:$Q$2,0),0)</f>
        <v>18774631.25</v>
      </c>
      <c r="G102" s="19" t="str">
        <f>VLOOKUP($B102,'Vlookup Big Data'!$B:$Q,MATCH(G$2,'Vlookup Big Data'!$B$2:$Q$2,0),0)</f>
        <v>Yes</v>
      </c>
      <c r="H102" s="19" t="str">
        <f>VLOOKUP($B102,'Vlookup Big Data'!$B:$Q,MATCH(H$2,'Vlookup Big Data'!$B$2:$Q$2,0),0)</f>
        <v>Jennifer Paterson</v>
      </c>
      <c r="I102" s="19" t="str">
        <f>VLOOKUP($B102,'Vlookup Big Data'!$B:$Q,MATCH(I$2,'Vlookup Big Data'!$B$2:$Q$2,0),0)</f>
        <v>Team Member</v>
      </c>
      <c r="J102" s="19" t="str">
        <f>VLOOKUP($B102,'Vlookup Big Data'!$B:$Q,MATCH(J$2,'Vlookup Big Data'!$B$2:$Q$2,0),0)</f>
        <v>Watch</v>
      </c>
      <c r="K102" s="19">
        <f>VLOOKUP($B102,'Vlookup Big Data'!$B:$Q,MATCH(K$2,'Vlookup Big Data'!$B$2:$Q$2,0),0)</f>
        <v>188</v>
      </c>
    </row>
    <row r="103" spans="2:11" x14ac:dyDescent="0.25">
      <c r="B103" s="4" t="s">
        <v>227</v>
      </c>
      <c r="C103" s="19" t="str">
        <f>VLOOKUP($B103,'Vlookup Big Data'!$B:$Q,MATCH(C$2,'Vlookup Big Data'!$B$2:$Q$2,0),0)</f>
        <v>Luxembourg</v>
      </c>
      <c r="D103" s="19" t="str">
        <f>VLOOKUP($B103,'Vlookup Big Data'!$B:$Q,MATCH(D$2,'Vlookup Big Data'!$B$2:$Q$2,0),0)</f>
        <v>United Kingdom</v>
      </c>
      <c r="E103" s="19" t="str">
        <f>VLOOKUP($B103,'Vlookup Big Data'!$B:$Q,MATCH(E$2,'Vlookup Big Data'!$B$2:$Q$2,0),0)</f>
        <v>East</v>
      </c>
      <c r="F103" s="19">
        <f>VLOOKUP($B103,'Vlookup Big Data'!$B:$Q,MATCH(F$2,'Vlookup Big Data'!$B$2:$Q$2,0),0)</f>
        <v>19017368.75</v>
      </c>
      <c r="G103" s="19" t="str">
        <f>VLOOKUP($B103,'Vlookup Big Data'!$B:$Q,MATCH(G$2,'Vlookup Big Data'!$B$2:$Q$2,0),0)</f>
        <v>Yes</v>
      </c>
      <c r="H103" s="19" t="str">
        <f>VLOOKUP($B103,'Vlookup Big Data'!$B:$Q,MATCH(H$2,'Vlookup Big Data'!$B$2:$Q$2,0),0)</f>
        <v>Marguerite Patten</v>
      </c>
      <c r="I103" s="19" t="str">
        <f>VLOOKUP($B103,'Vlookup Big Data'!$B:$Q,MATCH(I$2,'Vlookup Big Data'!$B$2:$Q$2,0),0)</f>
        <v>Team Member</v>
      </c>
      <c r="J103" s="19" t="str">
        <f>VLOOKUP($B103,'Vlookup Big Data'!$B:$Q,MATCH(J$2,'Vlookup Big Data'!$B$2:$Q$2,0),0)</f>
        <v>Tablet</v>
      </c>
      <c r="K103" s="19">
        <f>VLOOKUP($B103,'Vlookup Big Data'!$B:$Q,MATCH(K$2,'Vlookup Big Data'!$B$2:$Q$2,0),0)</f>
        <v>189</v>
      </c>
    </row>
    <row r="104" spans="2:11" x14ac:dyDescent="0.25">
      <c r="B104" s="4" t="s">
        <v>228</v>
      </c>
      <c r="C104" s="19" t="str">
        <f>VLOOKUP($B104,'Vlookup Big Data'!$B:$Q,MATCH(C$2,'Vlookup Big Data'!$B$2:$Q$2,0),0)</f>
        <v>Madagascar</v>
      </c>
      <c r="D104" s="19" t="str">
        <f>VLOOKUP($B104,'Vlookup Big Data'!$B:$Q,MATCH(D$2,'Vlookup Big Data'!$B$2:$Q$2,0),0)</f>
        <v>United States of America</v>
      </c>
      <c r="E104" s="19" t="str">
        <f>VLOOKUP($B104,'Vlookup Big Data'!$B:$Q,MATCH(E$2,'Vlookup Big Data'!$B$2:$Q$2,0),0)</f>
        <v>West</v>
      </c>
      <c r="F104" s="19">
        <f>VLOOKUP($B104,'Vlookup Big Data'!$B:$Q,MATCH(F$2,'Vlookup Big Data'!$B$2:$Q$2,0),0)</f>
        <v>192601</v>
      </c>
      <c r="G104" s="19" t="str">
        <f>VLOOKUP($B104,'Vlookup Big Data'!$B:$Q,MATCH(G$2,'Vlookup Big Data'!$B$2:$Q$2,0),0)</f>
        <v>No</v>
      </c>
      <c r="H104" s="19" t="str">
        <f>VLOOKUP($B104,'Vlookup Big Data'!$B:$Q,MATCH(H$2,'Vlookup Big Data'!$B$2:$Q$2,0),0)</f>
        <v>Rosemary Shrager</v>
      </c>
      <c r="I104" s="19" t="str">
        <f>VLOOKUP($B104,'Vlookup Big Data'!$B:$Q,MATCH(I$2,'Vlookup Big Data'!$B$2:$Q$2,0),0)</f>
        <v>Team Member</v>
      </c>
      <c r="J104" s="19" t="str">
        <f>VLOOKUP($B104,'Vlookup Big Data'!$B:$Q,MATCH(J$2,'Vlookup Big Data'!$B$2:$Q$2,0),0)</f>
        <v>TV</v>
      </c>
      <c r="K104" s="19">
        <f>VLOOKUP($B104,'Vlookup Big Data'!$B:$Q,MATCH(K$2,'Vlookup Big Data'!$B$2:$Q$2,0),0)</f>
        <v>190</v>
      </c>
    </row>
    <row r="105" spans="2:11" x14ac:dyDescent="0.25">
      <c r="B105" s="4" t="s">
        <v>229</v>
      </c>
      <c r="C105" s="19" t="str">
        <f>VLOOKUP($B105,'Vlookup Big Data'!$B:$Q,MATCH(C$2,'Vlookup Big Data'!$B$2:$Q$2,0),0)</f>
        <v>Malawi</v>
      </c>
      <c r="D105" s="19" t="str">
        <f>VLOOKUP($B105,'Vlookup Big Data'!$B:$Q,MATCH(D$2,'Vlookup Big Data'!$B$2:$Q$2,0),0)</f>
        <v>Uruguay</v>
      </c>
      <c r="E105" s="19" t="str">
        <f>VLOOKUP($B105,'Vlookup Big Data'!$B:$Q,MATCH(E$2,'Vlookup Big Data'!$B$2:$Q$2,0),0)</f>
        <v>East</v>
      </c>
      <c r="F105" s="19">
        <f>VLOOKUP($B105,'Vlookup Big Data'!$B:$Q,MATCH(F$2,'Vlookup Big Data'!$B$2:$Q$2,0),0)</f>
        <v>19502843.75</v>
      </c>
      <c r="G105" s="19" t="str">
        <f>VLOOKUP($B105,'Vlookup Big Data'!$B:$Q,MATCH(G$2,'Vlookup Big Data'!$B$2:$Q$2,0),0)</f>
        <v>Yes</v>
      </c>
      <c r="H105" s="19" t="str">
        <f>VLOOKUP($B105,'Vlookup Big Data'!$B:$Q,MATCH(H$2,'Vlookup Big Data'!$B$2:$Q$2,0),0)</f>
        <v>Delia Smith</v>
      </c>
      <c r="I105" s="19" t="str">
        <f>VLOOKUP($B105,'Vlookup Big Data'!$B:$Q,MATCH(I$2,'Vlookup Big Data'!$B$2:$Q$2,0),0)</f>
        <v>Team Member</v>
      </c>
      <c r="J105" s="19" t="str">
        <f>VLOOKUP($B105,'Vlookup Big Data'!$B:$Q,MATCH(J$2,'Vlookup Big Data'!$B$2:$Q$2,0),0)</f>
        <v>Earbuds</v>
      </c>
      <c r="K105" s="19">
        <f>VLOOKUP($B105,'Vlookup Big Data'!$B:$Q,MATCH(K$2,'Vlookup Big Data'!$B$2:$Q$2,0),0)</f>
        <v>191</v>
      </c>
    </row>
    <row r="106" spans="2:11" x14ac:dyDescent="0.25">
      <c r="B106" s="4" t="s">
        <v>230</v>
      </c>
      <c r="C106" s="19" t="str">
        <f>VLOOKUP($B106,'Vlookup Big Data'!$B:$Q,MATCH(C$2,'Vlookup Big Data'!$B$2:$Q$2,0),0)</f>
        <v>Malaysia</v>
      </c>
      <c r="D106" s="19" t="str">
        <f>VLOOKUP($B106,'Vlookup Big Data'!$B:$Q,MATCH(D$2,'Vlookup Big Data'!$B$2:$Q$2,0),0)</f>
        <v>Ukraine</v>
      </c>
      <c r="E106" s="19" t="str">
        <f>VLOOKUP($B106,'Vlookup Big Data'!$B:$Q,MATCH(E$2,'Vlookup Big Data'!$B$2:$Q$2,0),0)</f>
        <v>West</v>
      </c>
      <c r="F106" s="19">
        <f>VLOOKUP($B106,'Vlookup Big Data'!$B:$Q,MATCH(F$2,'Vlookup Big Data'!$B$2:$Q$2,0),0)</f>
        <v>19745581.25</v>
      </c>
      <c r="G106" s="19" t="str">
        <f>VLOOKUP($B106,'Vlookup Big Data'!$B:$Q,MATCH(G$2,'Vlookup Big Data'!$B$2:$Q$2,0),0)</f>
        <v>Yes</v>
      </c>
      <c r="H106" s="19" t="str">
        <f>VLOOKUP($B106,'Vlookup Big Data'!$B:$Q,MATCH(H$2,'Vlookup Big Data'!$B$2:$Q$2,0),0)</f>
        <v>Rick Stein</v>
      </c>
      <c r="I106" s="19" t="str">
        <f>VLOOKUP($B106,'Vlookup Big Data'!$B:$Q,MATCH(I$2,'Vlookup Big Data'!$B$2:$Q$2,0),0)</f>
        <v>Team Member</v>
      </c>
      <c r="J106" s="19" t="str">
        <f>VLOOKUP($B106,'Vlookup Big Data'!$B:$Q,MATCH(J$2,'Vlookup Big Data'!$B$2:$Q$2,0),0)</f>
        <v>TV</v>
      </c>
      <c r="K106" s="19">
        <f>VLOOKUP($B106,'Vlookup Big Data'!$B:$Q,MATCH(K$2,'Vlookup Big Data'!$B$2:$Q$2,0),0)</f>
        <v>192</v>
      </c>
    </row>
    <row r="107" spans="2:11" x14ac:dyDescent="0.25">
      <c r="B107" s="4" t="s">
        <v>231</v>
      </c>
      <c r="C107" s="19" t="str">
        <f>VLOOKUP($B107,'Vlookup Big Data'!$B:$Q,MATCH(C$2,'Vlookup Big Data'!$B$2:$Q$2,0),0)</f>
        <v>Maldives</v>
      </c>
      <c r="D107" s="19" t="str">
        <f>VLOOKUP($B107,'Vlookup Big Data'!$B:$Q,MATCH(D$2,'Vlookup Big Data'!$B$2:$Q$2,0),0)</f>
        <v>United Arab Emirates</v>
      </c>
      <c r="E107" s="19" t="str">
        <f>VLOOKUP($B107,'Vlookup Big Data'!$B:$Q,MATCH(E$2,'Vlookup Big Data'!$B$2:$Q$2,0),0)</f>
        <v>North</v>
      </c>
      <c r="F107" s="19">
        <f>VLOOKUP($B107,'Vlookup Big Data'!$B:$Q,MATCH(F$2,'Vlookup Big Data'!$B$2:$Q$2,0),0)</f>
        <v>19988318.75</v>
      </c>
      <c r="G107" s="19" t="str">
        <f>VLOOKUP($B107,'Vlookup Big Data'!$B:$Q,MATCH(G$2,'Vlookup Big Data'!$B$2:$Q$2,0),0)</f>
        <v>Yes</v>
      </c>
      <c r="H107" s="19" t="str">
        <f>VLOOKUP($B107,'Vlookup Big Data'!$B:$Q,MATCH(H$2,'Vlookup Big Data'!$B$2:$Q$2,0),0)</f>
        <v>Emily</v>
      </c>
      <c r="I107" s="19" t="str">
        <f>VLOOKUP($B107,'Vlookup Big Data'!$B:$Q,MATCH(I$2,'Vlookup Big Data'!$B$2:$Q$2,0),0)</f>
        <v>Team Member</v>
      </c>
      <c r="J107" s="19" t="str">
        <f>VLOOKUP($B107,'Vlookup Big Data'!$B:$Q,MATCH(J$2,'Vlookup Big Data'!$B$2:$Q$2,0),0)</f>
        <v>Earphone</v>
      </c>
      <c r="K107" s="19">
        <f>VLOOKUP($B107,'Vlookup Big Data'!$B:$Q,MATCH(K$2,'Vlookup Big Data'!$B$2:$Q$2,0),0)</f>
        <v>193</v>
      </c>
    </row>
    <row r="108" spans="2:11" x14ac:dyDescent="0.25">
      <c r="B108" s="4" t="s">
        <v>232</v>
      </c>
      <c r="C108" s="19" t="str">
        <f>VLOOKUP($B108,'Vlookup Big Data'!$B:$Q,MATCH(C$2,'Vlookup Big Data'!$B$2:$Q$2,0),0)</f>
        <v>Mali</v>
      </c>
      <c r="D108" s="19" t="str">
        <f>VLOOKUP($B108,'Vlookup Big Data'!$B:$Q,MATCH(D$2,'Vlookup Big Data'!$B$2:$Q$2,0),0)</f>
        <v>United Kingdom</v>
      </c>
      <c r="E108" s="19" t="str">
        <f>VLOOKUP($B108,'Vlookup Big Data'!$B:$Q,MATCH(E$2,'Vlookup Big Data'!$B$2:$Q$2,0),0)</f>
        <v>South</v>
      </c>
      <c r="F108" s="19">
        <f>VLOOKUP($B108,'Vlookup Big Data'!$B:$Q,MATCH(F$2,'Vlookup Big Data'!$B$2:$Q$2,0),0)</f>
        <v>20231056.25</v>
      </c>
      <c r="G108" s="19" t="str">
        <f>VLOOKUP($B108,'Vlookup Big Data'!$B:$Q,MATCH(G$2,'Vlookup Big Data'!$B$2:$Q$2,0),0)</f>
        <v>Yes</v>
      </c>
      <c r="H108" s="19" t="str">
        <f>VLOOKUP($B108,'Vlookup Big Data'!$B:$Q,MATCH(H$2,'Vlookup Big Data'!$B$2:$Q$2,0),0)</f>
        <v>Marco Pierre</v>
      </c>
      <c r="I108" s="19" t="str">
        <f>VLOOKUP($B108,'Vlookup Big Data'!$B:$Q,MATCH(I$2,'Vlookup Big Data'!$B$2:$Q$2,0),0)</f>
        <v>Team Member</v>
      </c>
      <c r="J108" s="19" t="str">
        <f>VLOOKUP($B108,'Vlookup Big Data'!$B:$Q,MATCH(J$2,'Vlookup Big Data'!$B$2:$Q$2,0),0)</f>
        <v>Mobile</v>
      </c>
      <c r="K108" s="19">
        <f>VLOOKUP($B108,'Vlookup Big Data'!$B:$Q,MATCH(K$2,'Vlookup Big Data'!$B$2:$Q$2,0),0)</f>
        <v>194</v>
      </c>
    </row>
    <row r="109" spans="2:11" x14ac:dyDescent="0.25">
      <c r="B109" s="4" t="s">
        <v>233</v>
      </c>
      <c r="C109" s="19" t="str">
        <f>VLOOKUP($B109,'Vlookup Big Data'!$B:$Q,MATCH(C$2,'Vlookup Big Data'!$B$2:$Q$2,0),0)</f>
        <v>Malta</v>
      </c>
      <c r="D109" s="19" t="str">
        <f>VLOOKUP($B109,'Vlookup Big Data'!$B:$Q,MATCH(D$2,'Vlookup Big Data'!$B$2:$Q$2,0),0)</f>
        <v>United States of America</v>
      </c>
      <c r="E109" s="19" t="str">
        <f>VLOOKUP($B109,'Vlookup Big Data'!$B:$Q,MATCH(E$2,'Vlookup Big Data'!$B$2:$Q$2,0),0)</f>
        <v>East</v>
      </c>
      <c r="F109" s="19">
        <f>VLOOKUP($B109,'Vlookup Big Data'!$B:$Q,MATCH(F$2,'Vlookup Big Data'!$B$2:$Q$2,0),0)</f>
        <v>2047379</v>
      </c>
      <c r="G109" s="19" t="str">
        <f>VLOOKUP($B109,'Vlookup Big Data'!$B:$Q,MATCH(G$2,'Vlookup Big Data'!$B$2:$Q$2,0),0)</f>
        <v>No</v>
      </c>
      <c r="H109" s="19" t="str">
        <f>VLOOKUP($B109,'Vlookup Big Data'!$B:$Q,MATCH(H$2,'Vlookup Big Data'!$B$2:$Q$2,0),0)</f>
        <v>Anne Willan</v>
      </c>
      <c r="I109" s="19" t="str">
        <f>VLOOKUP($B109,'Vlookup Big Data'!$B:$Q,MATCH(I$2,'Vlookup Big Data'!$B$2:$Q$2,0),0)</f>
        <v>Team Member</v>
      </c>
      <c r="J109" s="19" t="str">
        <f>VLOOKUP($B109,'Vlookup Big Data'!$B:$Q,MATCH(J$2,'Vlookup Big Data'!$B$2:$Q$2,0),0)</f>
        <v>Tablet</v>
      </c>
      <c r="K109" s="19">
        <f>VLOOKUP($B109,'Vlookup Big Data'!$B:$Q,MATCH(K$2,'Vlookup Big Data'!$B$2:$Q$2,0),0)</f>
        <v>195</v>
      </c>
    </row>
    <row r="110" spans="2:11" x14ac:dyDescent="0.25">
      <c r="B110" s="4" t="s">
        <v>234</v>
      </c>
      <c r="C110" s="19" t="str">
        <f>VLOOKUP($B110,'Vlookup Big Data'!$B:$Q,MATCH(C$2,'Vlookup Big Data'!$B$2:$Q$2,0),0)</f>
        <v>Marshall Islands</v>
      </c>
      <c r="D110" s="19" t="str">
        <f>VLOOKUP($B110,'Vlookup Big Data'!$B:$Q,MATCH(D$2,'Vlookup Big Data'!$B$2:$Q$2,0),0)</f>
        <v>Uruguay</v>
      </c>
      <c r="E110" s="19" t="str">
        <f>VLOOKUP($B110,'Vlookup Big Data'!$B:$Q,MATCH(E$2,'Vlookup Big Data'!$B$2:$Q$2,0),0)</f>
        <v>West</v>
      </c>
      <c r="F110" s="19">
        <f>VLOOKUP($B110,'Vlookup Big Data'!$B:$Q,MATCH(F$2,'Vlookup Big Data'!$B$2:$Q$2,0),0)</f>
        <v>2071653</v>
      </c>
      <c r="G110" s="19" t="str">
        <f>VLOOKUP($B110,'Vlookup Big Data'!$B:$Q,MATCH(G$2,'Vlookup Big Data'!$B$2:$Q$2,0),0)</f>
        <v>No</v>
      </c>
      <c r="H110" s="19" t="str">
        <f>VLOOKUP($B110,'Vlookup Big Data'!$B:$Q,MATCH(H$2,'Vlookup Big Data'!$B$2:$Q$2,0),0)</f>
        <v>Sophie</v>
      </c>
      <c r="I110" s="19" t="str">
        <f>VLOOKUP($B110,'Vlookup Big Data'!$B:$Q,MATCH(I$2,'Vlookup Big Data'!$B$2:$Q$2,0),0)</f>
        <v>Team Member</v>
      </c>
      <c r="J110" s="19" t="str">
        <f>VLOOKUP($B110,'Vlookup Big Data'!$B:$Q,MATCH(J$2,'Vlookup Big Data'!$B$2:$Q$2,0),0)</f>
        <v>Mobile</v>
      </c>
      <c r="K110" s="19">
        <f>VLOOKUP($B110,'Vlookup Big Data'!$B:$Q,MATCH(K$2,'Vlookup Big Data'!$B$2:$Q$2,0),0)</f>
        <v>196</v>
      </c>
    </row>
    <row r="111" spans="2:11" x14ac:dyDescent="0.25">
      <c r="B111" s="4" t="s">
        <v>235</v>
      </c>
      <c r="C111" s="19" t="str">
        <f>VLOOKUP($B111,'Vlookup Big Data'!$B:$Q,MATCH(C$2,'Vlookup Big Data'!$B$2:$Q$2,0),0)</f>
        <v>Mauritania</v>
      </c>
      <c r="D111" s="19" t="str">
        <f>VLOOKUP($B111,'Vlookup Big Data'!$B:$Q,MATCH(D$2,'Vlookup Big Data'!$B$2:$Q$2,0),0)</f>
        <v>Zimbabwe</v>
      </c>
      <c r="E111" s="19" t="str">
        <f>VLOOKUP($B111,'Vlookup Big Data'!$B:$Q,MATCH(E$2,'Vlookup Big Data'!$B$2:$Q$2,0),0)</f>
        <v>North</v>
      </c>
      <c r="F111" s="19">
        <f>VLOOKUP($B111,'Vlookup Big Data'!$B:$Q,MATCH(F$2,'Vlookup Big Data'!$B$2:$Q$2,0),0)</f>
        <v>20959268</v>
      </c>
      <c r="G111" s="19" t="str">
        <f>VLOOKUP($B111,'Vlookup Big Data'!$B:$Q,MATCH(G$2,'Vlookup Big Data'!$B$2:$Q$2,0),0)</f>
        <v>Yes</v>
      </c>
      <c r="H111" s="19" t="str">
        <f>VLOOKUP($B111,'Vlookup Big Data'!$B:$Q,MATCH(H$2,'Vlookup Big Data'!$B$2:$Q$2,0),0)</f>
        <v>Antony Worrall</v>
      </c>
      <c r="I111" s="19" t="str">
        <f>VLOOKUP($B111,'Vlookup Big Data'!$B:$Q,MATCH(I$2,'Vlookup Big Data'!$B$2:$Q$2,0),0)</f>
        <v>Team Member</v>
      </c>
      <c r="J111" s="19" t="str">
        <f>VLOOKUP($B111,'Vlookup Big Data'!$B:$Q,MATCH(J$2,'Vlookup Big Data'!$B$2:$Q$2,0),0)</f>
        <v>Watch</v>
      </c>
      <c r="K111" s="19">
        <f>VLOOKUP($B111,'Vlookup Big Data'!$B:$Q,MATCH(K$2,'Vlookup Big Data'!$B$2:$Q$2,0),0)</f>
        <v>197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VLookup Small Data</vt:lpstr>
      <vt:lpstr>Formulas Small Data</vt:lpstr>
      <vt:lpstr>Vlookup Big Data</vt:lpstr>
      <vt:lpstr>Formulas Big Data Columns</vt:lpstr>
      <vt:lpstr>Formulas Big Data Match</vt:lpstr>
      <vt:lpstr>Data_1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12280</dc:creator>
  <cp:lastModifiedBy>GOKUL PAWAR</cp:lastModifiedBy>
  <dcterms:created xsi:type="dcterms:W3CDTF">2021-06-21T07:07:36Z</dcterms:created>
  <dcterms:modified xsi:type="dcterms:W3CDTF">2025-01-31T18:52:31Z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2024-03-21T17:07:37Z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8e1cb19c-3442-436e-9fc1-f114a188a226</vt:lpwstr>
  </property>
  <property fmtid="{D5CDD505-2E9C-101B-9397-08002B2CF9AE}" pid="7" name="MSIP_Label_defa4170-0d19-0005-0004-bc88714345d2_ActionId">
    <vt:lpwstr>5383fc05-a555-471a-9386-dfca8f65866c</vt:lpwstr>
  </property>
  <property fmtid="{D5CDD505-2E9C-101B-9397-08002B2CF9AE}" pid="8" name="MSIP_Label_defa4170-0d19-0005-0004-bc88714345d2_ContentBits">
    <vt:lpwstr>0</vt:lpwstr>
  </property>
</Properties>
</file>