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" sheetId="1" r:id="rId4"/>
    <sheet state="visible" name="ADBs" sheetId="2" r:id="rId5"/>
    <sheet state="visible" name="Checklist" sheetId="3" r:id="rId6"/>
  </sheets>
  <definedNames/>
  <calcPr/>
  <extLst>
    <ext uri="GoogleSheetsCustomDataVersion2">
      <go:sheetsCustomData xmlns:go="http://customooxmlschemas.google.com/" r:id="rId7" roundtripDataChecksum="ceXNZ6k8Nr64lLeIh34yP5tnnvfPQ5/SdEoQPoa3LeA="/>
    </ext>
  </extLst>
</workbook>
</file>

<file path=xl/sharedStrings.xml><?xml version="1.0" encoding="utf-8"?>
<sst xmlns="http://schemas.openxmlformats.org/spreadsheetml/2006/main" count="181" uniqueCount="110">
  <si>
    <t>Offer Matrix    (05/09/2023)</t>
  </si>
  <si>
    <t>Blank</t>
  </si>
  <si>
    <t>NOTES</t>
  </si>
  <si>
    <t>Currect Balances</t>
  </si>
  <si>
    <t>Funders</t>
  </si>
  <si>
    <t>Balances</t>
  </si>
  <si>
    <t>Daily</t>
  </si>
  <si>
    <t>Days</t>
  </si>
  <si>
    <t>Current H/B</t>
  </si>
  <si>
    <t>Monthly MCA</t>
  </si>
  <si>
    <t>Monthly REV</t>
  </si>
  <si>
    <t>$  Offer</t>
  </si>
  <si>
    <t>Total Monthly</t>
  </si>
  <si>
    <t xml:space="preserve"> ($) Offer</t>
  </si>
  <si>
    <t>Will Be</t>
  </si>
  <si>
    <t>Month</t>
  </si>
  <si>
    <t>Amount</t>
  </si>
  <si>
    <t>Ledger</t>
  </si>
  <si>
    <t>Neg Days</t>
  </si>
  <si>
    <t># of Deposits</t>
  </si>
  <si>
    <t>Total:</t>
  </si>
  <si>
    <t>Funded:</t>
  </si>
  <si>
    <t>MARCH:</t>
  </si>
  <si>
    <t>Net Amt:</t>
  </si>
  <si>
    <t>Total Daily:</t>
  </si>
  <si>
    <t>APRIL:</t>
  </si>
  <si>
    <t>Recent Funding</t>
  </si>
  <si>
    <t>Total Monthly:</t>
  </si>
  <si>
    <t>MAY:</t>
  </si>
  <si>
    <t>Date Funded</t>
  </si>
  <si>
    <t>Lender</t>
  </si>
  <si>
    <t>Term (days)</t>
  </si>
  <si>
    <t>Payback:</t>
  </si>
  <si>
    <t>JUNE:</t>
  </si>
  <si>
    <t>Rate:</t>
  </si>
  <si>
    <t>NEW H/B:</t>
  </si>
  <si>
    <t>Daily:</t>
  </si>
  <si>
    <t>Term:</t>
  </si>
  <si>
    <t>Principle Back:</t>
  </si>
  <si>
    <t>Weekly:</t>
  </si>
  <si>
    <t>Alon H/B (%) Offer</t>
  </si>
  <si>
    <t>Revenue</t>
  </si>
  <si>
    <t>Avg Ledger</t>
  </si>
  <si>
    <t>H/B:</t>
  </si>
  <si>
    <t>DEC:</t>
  </si>
  <si>
    <t>JAN:</t>
  </si>
  <si>
    <t>FEB:</t>
  </si>
  <si>
    <t>April</t>
  </si>
  <si>
    <t>May</t>
  </si>
  <si>
    <t>June</t>
  </si>
  <si>
    <t>July</t>
  </si>
  <si>
    <t>Notes:</t>
  </si>
  <si>
    <t>NOV:</t>
  </si>
  <si>
    <t>FEB MTD:</t>
  </si>
  <si>
    <t>Dec</t>
  </si>
  <si>
    <t>Jan</t>
  </si>
  <si>
    <t>Feb</t>
  </si>
  <si>
    <t>March</t>
  </si>
  <si>
    <t>Avg</t>
  </si>
  <si>
    <t>Stips From Merchant</t>
  </si>
  <si>
    <t>Stips Check List   (12/15/20)</t>
  </si>
  <si>
    <t>H/B Matrix:</t>
  </si>
  <si>
    <t>A/R:</t>
  </si>
  <si>
    <t>CC:</t>
  </si>
  <si>
    <t>POO:</t>
  </si>
  <si>
    <t>Proof of EIN:</t>
  </si>
  <si>
    <t>10 Pics:</t>
  </si>
  <si>
    <t>Date of 1st MCA:</t>
  </si>
  <si>
    <t>Contact Info</t>
  </si>
  <si>
    <t>Name:</t>
  </si>
  <si>
    <t>Background</t>
  </si>
  <si>
    <t>Cell #:</t>
  </si>
  <si>
    <t>Biz Phone:</t>
  </si>
  <si>
    <t>Tax ID:</t>
  </si>
  <si>
    <t>Merch Email:</t>
  </si>
  <si>
    <t>Business Started:</t>
  </si>
  <si>
    <t>State:</t>
  </si>
  <si>
    <t>SIC:</t>
  </si>
  <si>
    <t>2nd Name:</t>
  </si>
  <si>
    <t>Active SOS:</t>
  </si>
  <si>
    <t>2nd Cell #:</t>
  </si>
  <si>
    <t>Datamerchant</t>
  </si>
  <si>
    <t>2nd Email:</t>
  </si>
  <si>
    <t>Courts Check:</t>
  </si>
  <si>
    <t>Banks match EIN:</t>
  </si>
  <si>
    <t xml:space="preserve"> </t>
  </si>
  <si>
    <t>ID Expired:</t>
  </si>
  <si>
    <t>VC Matches Routing/Acct#</t>
  </si>
  <si>
    <t>Credit:</t>
  </si>
  <si>
    <t>CT Bank:</t>
  </si>
  <si>
    <t>Corona Status:</t>
  </si>
  <si>
    <t xml:space="preserve">Deep Dive </t>
  </si>
  <si>
    <t>Note</t>
  </si>
  <si>
    <t>Ownership:</t>
  </si>
  <si>
    <t>Background:</t>
  </si>
  <si>
    <t>Business:</t>
  </si>
  <si>
    <t>Transfer Accts:</t>
  </si>
  <si>
    <t>Other Businesses:</t>
  </si>
  <si>
    <t>Personal:</t>
  </si>
  <si>
    <t>Added Biz To Contact:</t>
  </si>
  <si>
    <t>Added ACH froms:</t>
  </si>
  <si>
    <t>Other Acct Check:</t>
  </si>
  <si>
    <t>Confirm Docs Address:</t>
  </si>
  <si>
    <t xml:space="preserve">   </t>
  </si>
  <si>
    <t>Which contract used</t>
  </si>
  <si>
    <t>Check Deposit Screenshots</t>
  </si>
  <si>
    <t>Rent/Lease pmts in banks</t>
  </si>
  <si>
    <t>MCA/Loan UCCs in front</t>
  </si>
  <si>
    <t>ADDITIONAL NOTES</t>
  </si>
  <si>
    <t>Login/Funding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</si>
</sst>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"/>
    <numFmt numFmtId="165" formatCode="#,##0.00;(#,##0.00)"/>
    <numFmt numFmtId="166" formatCode="&quot;$&quot;#,##0.00"/>
    <numFmt numFmtId="167" formatCode="m/d"/>
    <numFmt numFmtId="168" formatCode="mm-dd"/>
    <numFmt numFmtId="169" formatCode="mm/dd/yyyy"/>
    <numFmt numFmtId="170" formatCode="mm/yyyy"/>
    <numFmt numFmtId="171" formatCode="m/yyyy"/>
  </numFmts>
  <fonts count="15">
    <font>
      <sz val="10.0"/>
      <color rgb="FF000000"/>
      <name val="Arial"/>
      <scheme val="minor"/>
    </font>
    <font>
      <b/>
      <i/>
      <sz val="24.0"/>
      <color theme="1"/>
      <name val="Arial"/>
    </font>
    <font>
      <color theme="1"/>
      <name val="Arial"/>
    </font>
    <font>
      <sz val="17.0"/>
      <color rgb="FF1F1F1F"/>
      <name val="Arial"/>
    </font>
    <font>
      <sz val="9.0"/>
      <color rgb="FF202124"/>
      <name val="Arial"/>
    </font>
    <font>
      <b/>
      <color theme="1"/>
      <name val="Arial"/>
    </font>
    <font/>
    <font>
      <b/>
      <color rgb="FF000000"/>
      <name val="Arial"/>
    </font>
    <font>
      <color rgb="FF222222"/>
      <name val="Arial"/>
    </font>
    <font>
      <b/>
      <sz val="10.0"/>
      <color rgb="FF1F1F1F"/>
      <name val="Arial"/>
    </font>
    <font>
      <b/>
      <color rgb="FFFFFFFF"/>
      <name val="Arial"/>
    </font>
    <font>
      <sz val="11.0"/>
      <color rgb="FF1155CC"/>
      <name val="Inconsolata"/>
    </font>
    <font>
      <b/>
      <sz val="11.0"/>
      <color theme="1"/>
      <name val="Arial"/>
    </font>
    <font>
      <color rgb="FF000000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2" numFmtId="3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1" fillId="3" fontId="5" numFmtId="0" xfId="0" applyAlignment="1" applyBorder="1" applyFill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Font="1"/>
    <xf borderId="4" fillId="4" fontId="2" numFmtId="0" xfId="0" applyAlignment="1" applyBorder="1" applyFill="1" applyFont="1">
      <alignment horizontal="center" vertical="bottom"/>
    </xf>
    <xf borderId="5" fillId="4" fontId="8" numFmtId="0" xfId="0" applyAlignment="1" applyBorder="1" applyFont="1">
      <alignment horizontal="center" vertical="bottom"/>
    </xf>
    <xf borderId="5" fillId="4" fontId="2" numFmtId="0" xfId="0" applyAlignment="1" applyBorder="1" applyFont="1">
      <alignment horizontal="center" vertical="bottom"/>
    </xf>
    <xf borderId="6" fillId="4" fontId="2" numFmtId="0" xfId="0" applyAlignment="1" applyBorder="1" applyFont="1">
      <alignment horizontal="center" vertical="bottom"/>
    </xf>
    <xf borderId="0" fillId="0" fontId="5" numFmtId="0" xfId="0" applyFont="1"/>
    <xf borderId="7" fillId="2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0" fillId="2" fontId="5" numFmtId="3" xfId="0" applyAlignment="1" applyFont="1" applyNumberFormat="1">
      <alignment horizontal="center" vertical="bottom"/>
    </xf>
    <xf borderId="8" fillId="2" fontId="5" numFmtId="1" xfId="0" applyAlignment="1" applyBorder="1" applyFont="1" applyNumberFormat="1">
      <alignment horizontal="center" vertical="bottom"/>
    </xf>
    <xf borderId="0" fillId="0" fontId="5" numFmtId="3" xfId="0" applyAlignment="1" applyFont="1" applyNumberFormat="1">
      <alignment horizontal="center"/>
    </xf>
    <xf borderId="0" fillId="2" fontId="5" numFmtId="0" xfId="0" applyFont="1"/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horizontal="center" vertical="bottom"/>
    </xf>
    <xf borderId="0" fillId="0" fontId="2" numFmtId="0" xfId="0" applyFont="1"/>
    <xf borderId="1" fillId="5" fontId="5" numFmtId="0" xfId="0" applyAlignment="1" applyBorder="1" applyFill="1" applyFont="1">
      <alignment horizontal="center"/>
    </xf>
    <xf borderId="0" fillId="2" fontId="9" numFmtId="3" xfId="0" applyAlignment="1" applyFont="1" applyNumberFormat="1">
      <alignment horizontal="center"/>
    </xf>
    <xf borderId="1" fillId="4" fontId="2" numFmtId="0" xfId="0" applyAlignment="1" applyBorder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3" fillId="4" fontId="2" numFmtId="0" xfId="0" applyAlignment="1" applyBorder="1" applyFont="1">
      <alignment horizontal="center" vertical="bottom"/>
    </xf>
    <xf borderId="7" fillId="2" fontId="2" numFmtId="0" xfId="0" applyAlignment="1" applyBorder="1" applyFont="1">
      <alignment vertical="bottom"/>
    </xf>
    <xf borderId="0" fillId="2" fontId="2" numFmtId="3" xfId="0" applyAlignment="1" applyFont="1" applyNumberFormat="1">
      <alignment vertical="bottom"/>
    </xf>
    <xf borderId="8" fillId="2" fontId="2" numFmtId="0" xfId="0" applyAlignment="1" applyBorder="1" applyFont="1">
      <alignment vertical="bottom"/>
    </xf>
    <xf borderId="0" fillId="0" fontId="2" numFmtId="165" xfId="0" applyFont="1" applyNumberFormat="1"/>
    <xf borderId="0" fillId="2" fontId="5" numFmtId="0" xfId="0" applyAlignment="1" applyFont="1">
      <alignment horizontal="center" vertical="bottom"/>
    </xf>
    <xf borderId="7" fillId="2" fontId="2" numFmtId="166" xfId="0" applyAlignment="1" applyBorder="1" applyFont="1" applyNumberFormat="1">
      <alignment horizontal="center" vertical="bottom"/>
    </xf>
    <xf borderId="0" fillId="2" fontId="2" numFmtId="164" xfId="0" applyAlignment="1" applyFont="1" applyNumberFormat="1">
      <alignment horizontal="center" vertical="bottom"/>
    </xf>
    <xf borderId="8" fillId="5" fontId="5" numFmtId="10" xfId="0" applyAlignment="1" applyBorder="1" applyFont="1" applyNumberFormat="1">
      <alignment horizontal="center" vertical="bottom"/>
    </xf>
    <xf borderId="9" fillId="2" fontId="2" numFmtId="0" xfId="0" applyAlignment="1" applyBorder="1" applyFont="1">
      <alignment vertical="bottom"/>
    </xf>
    <xf borderId="10" fillId="2" fontId="2" numFmtId="0" xfId="0" applyAlignment="1" applyBorder="1" applyFont="1">
      <alignment vertical="bottom"/>
    </xf>
    <xf borderId="11" fillId="2" fontId="2" numFmtId="0" xfId="0" applyAlignment="1" applyBorder="1" applyFont="1">
      <alignment vertical="bottom"/>
    </xf>
    <xf borderId="8" fillId="2" fontId="5" numFmtId="3" xfId="0" applyAlignment="1" applyBorder="1" applyFont="1" applyNumberFormat="1">
      <alignment horizontal="center" vertical="bottom"/>
    </xf>
    <xf borderId="1" fillId="6" fontId="5" numFmtId="0" xfId="0" applyAlignment="1" applyBorder="1" applyFill="1" applyFont="1">
      <alignment horizontal="center"/>
    </xf>
    <xf borderId="1" fillId="5" fontId="5" numFmtId="0" xfId="0" applyAlignment="1" applyBorder="1" applyFont="1">
      <alignment horizontal="center" vertical="bottom"/>
    </xf>
    <xf borderId="2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right" vertical="bottom"/>
    </xf>
    <xf borderId="0" fillId="2" fontId="5" numFmtId="4" xfId="0" applyAlignment="1" applyFont="1" applyNumberFormat="1">
      <alignment horizontal="center" vertical="bottom"/>
    </xf>
    <xf borderId="7" fillId="0" fontId="5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2" fontId="2" numFmtId="3" xfId="0" applyAlignment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10" fillId="2" fontId="5" numFmtId="0" xfId="0" applyAlignment="1" applyBorder="1" applyFont="1">
      <alignment horizontal="center" vertical="bottom"/>
    </xf>
    <xf borderId="11" fillId="2" fontId="2" numFmtId="1" xfId="0" applyAlignment="1" applyBorder="1" applyFont="1" applyNumberFormat="1">
      <alignment vertical="bottom"/>
    </xf>
    <xf borderId="0" fillId="6" fontId="2" numFmtId="164" xfId="0" applyAlignment="1" applyFont="1" applyNumberFormat="1">
      <alignment horizontal="center" vertical="bottom"/>
    </xf>
    <xf borderId="7" fillId="0" fontId="5" numFmtId="0" xfId="0" applyAlignment="1" applyBorder="1" applyFon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7" fillId="2" fontId="5" numFmtId="0" xfId="0" applyAlignment="1" applyBorder="1" applyFont="1">
      <alignment horizontal="right" readingOrder="0" vertical="bottom"/>
    </xf>
    <xf borderId="0" fillId="2" fontId="5" numFmtId="0" xfId="0" applyAlignment="1" applyFont="1">
      <alignment horizontal="right" vertical="bottom"/>
    </xf>
    <xf borderId="12" fillId="4" fontId="2" numFmtId="167" xfId="0" applyAlignment="1" applyBorder="1" applyFont="1" applyNumberFormat="1">
      <alignment horizontal="center" vertical="bottom"/>
    </xf>
    <xf borderId="12" fillId="4" fontId="2" numFmtId="0" xfId="0" applyAlignment="1" applyBorder="1" applyFont="1">
      <alignment horizontal="center" vertical="bottom"/>
    </xf>
    <xf borderId="7" fillId="0" fontId="5" numFmtId="167" xfId="0" applyAlignment="1" applyBorder="1" applyFont="1" applyNumberFormat="1">
      <alignment horizontal="center" vertical="bottom"/>
    </xf>
    <xf borderId="0" fillId="2" fontId="7" numFmtId="0" xfId="0" applyAlignment="1" applyFont="1">
      <alignment horizontal="center"/>
    </xf>
    <xf borderId="8" fillId="2" fontId="5" numFmtId="0" xfId="0" applyAlignment="1" applyBorder="1" applyFont="1">
      <alignment horizontal="center" vertical="bottom"/>
    </xf>
    <xf borderId="0" fillId="6" fontId="2" numFmtId="2" xfId="0" applyAlignment="1" applyFont="1" applyNumberFormat="1">
      <alignment horizontal="center" vertical="bottom"/>
    </xf>
    <xf borderId="0" fillId="6" fontId="5" numFmtId="9" xfId="0" applyAlignment="1" applyFont="1" applyNumberFormat="1">
      <alignment horizontal="center" vertical="bottom"/>
    </xf>
    <xf borderId="8" fillId="2" fontId="5" numFmtId="9" xfId="0" applyAlignment="1" applyBorder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2" fontId="7" numFmtId="3" xfId="0" applyAlignment="1" applyFont="1" applyNumberFormat="1">
      <alignment horizontal="center"/>
    </xf>
    <xf borderId="7" fillId="2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0" fillId="6" fontId="2" numFmtId="1" xfId="0" applyAlignment="1" applyFont="1" applyNumberFormat="1">
      <alignment horizontal="center" vertical="bottom"/>
    </xf>
    <xf borderId="0" fillId="2" fontId="2" numFmtId="1" xfId="0" applyAlignment="1" applyFont="1" applyNumberFormat="1">
      <alignment horizontal="center" vertical="bottom"/>
    </xf>
    <xf borderId="8" fillId="0" fontId="5" numFmtId="0" xfId="0" applyAlignment="1" applyBorder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166" xfId="0" applyFont="1" applyNumberFormat="1"/>
    <xf borderId="9" fillId="2" fontId="5" numFmtId="0" xfId="0" applyAlignment="1" applyBorder="1" applyFont="1">
      <alignment horizontal="right" vertical="bottom"/>
    </xf>
    <xf borderId="10" fillId="2" fontId="2" numFmtId="164" xfId="0" applyAlignment="1" applyBorder="1" applyFont="1" applyNumberFormat="1">
      <alignment horizontal="center" vertical="bottom"/>
    </xf>
    <xf borderId="11" fillId="0" fontId="2" numFmtId="0" xfId="0" applyAlignment="1" applyBorder="1" applyFont="1">
      <alignment vertical="bottom"/>
    </xf>
    <xf borderId="0" fillId="2" fontId="10" numFmtId="0" xfId="0" applyAlignment="1" applyFont="1">
      <alignment vertical="bottom"/>
    </xf>
    <xf borderId="0" fillId="2" fontId="10" numFmtId="0" xfId="0" applyFont="1"/>
    <xf borderId="0" fillId="2" fontId="10" numFmtId="3" xfId="0" applyAlignment="1" applyFont="1" applyNumberFormat="1">
      <alignment horizontal="center" vertical="bottom"/>
    </xf>
    <xf borderId="7" fillId="2" fontId="2" numFmtId="0" xfId="0" applyAlignment="1" applyBorder="1" applyFont="1">
      <alignment horizontal="left" vertical="bottom"/>
    </xf>
    <xf borderId="0" fillId="2" fontId="7" numFmtId="164" xfId="0" applyAlignment="1" applyFont="1" applyNumberFormat="1">
      <alignment horizontal="center"/>
    </xf>
    <xf borderId="8" fillId="2" fontId="5" numFmtId="49" xfId="0" applyAlignment="1" applyBorder="1" applyFont="1" applyNumberFormat="1">
      <alignment horizontal="center" vertical="bottom"/>
    </xf>
    <xf borderId="2" fillId="4" fontId="7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vertical="bottom"/>
    </xf>
    <xf borderId="12" fillId="0" fontId="2" numFmtId="0" xfId="0" applyAlignment="1" applyBorder="1" applyFont="1">
      <alignment vertical="bottom"/>
    </xf>
    <xf borderId="3" fillId="4" fontId="7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readingOrder="0" vertical="bottom"/>
    </xf>
    <xf borderId="3" fillId="4" fontId="7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2" fillId="4" fontId="2" numFmtId="0" xfId="0" applyAlignment="1" applyBorder="1" applyFont="1">
      <alignment vertical="bottom"/>
    </xf>
    <xf borderId="13" fillId="4" fontId="2" numFmtId="0" xfId="0" applyAlignment="1" applyBorder="1" applyFont="1">
      <alignment vertical="bottom"/>
    </xf>
    <xf borderId="0" fillId="2" fontId="11" numFmtId="3" xfId="0" applyAlignment="1" applyFont="1" applyNumberFormat="1">
      <alignment horizontal="left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14" fillId="4" fontId="2" numFmtId="0" xfId="0" applyAlignment="1" applyBorder="1" applyFont="1">
      <alignment vertical="bottom"/>
    </xf>
    <xf borderId="10" fillId="0" fontId="2" numFmtId="0" xfId="0" applyAlignment="1" applyBorder="1" applyFont="1">
      <alignment horizontal="center" vertical="bottom"/>
    </xf>
    <xf borderId="5" fillId="2" fontId="5" numFmtId="3" xfId="0" applyAlignment="1" applyBorder="1" applyFont="1" applyNumberFormat="1">
      <alignment horizontal="center" vertical="bottom"/>
    </xf>
    <xf borderId="12" fillId="4" fontId="5" numFmtId="0" xfId="0" applyAlignment="1" applyBorder="1" applyFont="1">
      <alignment horizontal="center" vertical="bottom"/>
    </xf>
    <xf borderId="0" fillId="2" fontId="7" numFmtId="3" xfId="0" applyAlignment="1" applyFont="1" applyNumberForma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5" fillId="5" fontId="2" numFmtId="0" xfId="0" applyBorder="1" applyFont="1"/>
    <xf borderId="12" fillId="4" fontId="7" numFmtId="0" xfId="0" applyAlignment="1" applyBorder="1" applyFont="1">
      <alignment horizontal="center" vertical="bottom"/>
    </xf>
    <xf borderId="13" fillId="4" fontId="12" numFmtId="0" xfId="0" applyAlignment="1" applyBorder="1" applyFont="1">
      <alignment horizontal="center" vertical="bottom"/>
    </xf>
    <xf borderId="13" fillId="0" fontId="2" numFmtId="3" xfId="0" applyAlignment="1" applyBorder="1" applyFont="1" applyNumberFormat="1">
      <alignment vertical="bottom"/>
    </xf>
    <xf borderId="15" fillId="0" fontId="2" numFmtId="3" xfId="0" applyAlignment="1" applyBorder="1" applyFont="1" applyNumberFormat="1">
      <alignment vertical="bottom"/>
    </xf>
    <xf borderId="15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0" fillId="0" fontId="2" numFmtId="168" xfId="0" applyFont="1" applyNumberFormat="1"/>
    <xf borderId="0" fillId="0" fontId="2" numFmtId="3" xfId="0" applyFont="1" applyNumberFormat="1"/>
    <xf borderId="0" fillId="0" fontId="2" numFmtId="4" xfId="0" applyFont="1" applyNumberFormat="1"/>
    <xf borderId="0" fillId="0" fontId="2" numFmtId="169" xfId="0" applyFont="1" applyNumberFormat="1"/>
    <xf borderId="0" fillId="0" fontId="2" numFmtId="164" xfId="0" applyFont="1" applyNumberFormat="1"/>
    <xf borderId="0" fillId="0" fontId="5" numFmtId="164" xfId="0" applyFont="1" applyNumberFormat="1"/>
    <xf borderId="1" fillId="6" fontId="5" numFmtId="0" xfId="0" applyAlignment="1" applyBorder="1" applyFont="1">
      <alignment horizontal="center" vertical="bottom"/>
    </xf>
    <xf borderId="0" fillId="0" fontId="1" numFmtId="0" xfId="0" applyAlignment="1" applyFont="1">
      <alignment vertical="top"/>
    </xf>
    <xf borderId="0" fillId="0" fontId="13" numFmtId="9" xfId="0" applyAlignment="1" applyFont="1" applyNumberFormat="1">
      <alignment horizontal="center" vertical="bottom"/>
    </xf>
    <xf borderId="8" fillId="2" fontId="2" numFmtId="10" xfId="0" applyAlignment="1" applyBorder="1" applyFont="1" applyNumberFormat="1">
      <alignment vertical="bottom"/>
    </xf>
    <xf borderId="0" fillId="0" fontId="2" numFmtId="170" xfId="0" applyAlignment="1" applyFont="1" applyNumberFormat="1">
      <alignment horizontal="center" vertical="bottom"/>
    </xf>
    <xf borderId="10" fillId="6" fontId="5" numFmtId="0" xfId="0" applyAlignment="1" applyBorder="1" applyFont="1">
      <alignment horizontal="center" vertical="bottom"/>
    </xf>
    <xf borderId="10" fillId="0" fontId="6" numFmtId="0" xfId="0" applyBorder="1" applyFont="1"/>
    <xf borderId="11" fillId="0" fontId="6" numFmtId="0" xfId="0" applyBorder="1" applyFont="1"/>
    <xf borderId="9" fillId="6" fontId="5" numFmtId="0" xfId="0" applyAlignment="1" applyBorder="1" applyFont="1">
      <alignment horizontal="center" vertical="bottom"/>
    </xf>
    <xf borderId="0" fillId="2" fontId="8" numFmtId="0" xfId="0" applyAlignment="1" applyFont="1">
      <alignment horizontal="center"/>
    </xf>
    <xf borderId="0" fillId="0" fontId="2" numFmtId="171" xfId="0" applyAlignment="1" applyFont="1" applyNumberFormat="1">
      <alignment horizontal="center" vertical="bottom"/>
    </xf>
    <xf borderId="0" fillId="7" fontId="5" numFmtId="0" xfId="0" applyAlignment="1" applyFill="1" applyFont="1">
      <alignment horizontal="right" vertical="bottom"/>
    </xf>
    <xf borderId="0" fillId="2" fontId="2" numFmtId="171" xfId="0" applyAlignment="1" applyFont="1" applyNumberFormat="1">
      <alignment horizontal="center" vertical="bottom"/>
    </xf>
    <xf borderId="0" fillId="2" fontId="14" numFmtId="0" xfId="0" applyAlignment="1" applyFont="1">
      <alignment horizontal="center" vertical="bottom"/>
    </xf>
    <xf borderId="8" fillId="0" fontId="2" numFmtId="0" xfId="0" applyBorder="1" applyFont="1"/>
    <xf borderId="1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6.63"/>
    <col customWidth="1" min="3" max="3" width="17.13"/>
    <col customWidth="1" min="4" max="4" width="14.5"/>
    <col customWidth="1" min="6" max="6" width="15.63"/>
    <col customWidth="1" min="8" max="8" width="19.25"/>
    <col customWidth="1" min="12" max="12" width="11.13"/>
    <col customWidth="1" min="13" max="13" width="11.0"/>
  </cols>
  <sheetData>
    <row r="1" ht="27.0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 t="s">
        <v>1</v>
      </c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4"/>
    </row>
    <row r="3" ht="26.25" customHeight="1">
      <c r="A3" s="5"/>
      <c r="B3" s="1"/>
      <c r="C3" s="1"/>
      <c r="D3" s="1"/>
      <c r="E3" s="1"/>
      <c r="F3" s="1"/>
      <c r="G3" s="6" t="s">
        <v>2</v>
      </c>
      <c r="I3" s="6"/>
      <c r="J3" s="6"/>
      <c r="K3" s="7"/>
      <c r="L3" s="7"/>
      <c r="M3" s="2"/>
      <c r="N3" s="2"/>
      <c r="O3" s="2"/>
      <c r="P3" s="2"/>
      <c r="Q3" s="2"/>
      <c r="R3" s="2"/>
    </row>
    <row r="4" ht="15.75" customHeight="1">
      <c r="A4" s="2"/>
      <c r="B4" s="8" t="s">
        <v>3</v>
      </c>
      <c r="C4" s="9"/>
      <c r="D4" s="9"/>
      <c r="E4" s="10"/>
      <c r="F4" s="2"/>
      <c r="G4" s="11"/>
      <c r="I4" s="12"/>
      <c r="J4" s="12"/>
      <c r="K4" s="13"/>
      <c r="L4" s="7"/>
      <c r="M4" s="2"/>
      <c r="N4" s="2"/>
      <c r="O4" s="2"/>
      <c r="P4" s="2"/>
      <c r="Q4" s="2"/>
      <c r="R4" s="2"/>
    </row>
    <row r="5" ht="15.75" customHeight="1">
      <c r="A5" s="2"/>
      <c r="B5" s="14" t="s">
        <v>4</v>
      </c>
      <c r="C5" s="15" t="s">
        <v>5</v>
      </c>
      <c r="D5" s="16" t="s">
        <v>6</v>
      </c>
      <c r="E5" s="17" t="s">
        <v>7</v>
      </c>
      <c r="F5" s="2"/>
      <c r="G5" s="18"/>
      <c r="H5" s="18"/>
      <c r="I5" s="12"/>
      <c r="J5" s="12"/>
      <c r="K5" s="13"/>
      <c r="L5" s="7"/>
      <c r="M5" s="2"/>
      <c r="N5" s="2"/>
      <c r="O5" s="2"/>
      <c r="P5" s="4"/>
      <c r="Q5" s="4"/>
      <c r="R5" s="2"/>
    </row>
    <row r="6" ht="15.75" customHeight="1">
      <c r="A6" s="2"/>
      <c r="B6" s="19"/>
      <c r="C6" s="20"/>
      <c r="D6" s="21"/>
      <c r="E6" s="22"/>
      <c r="F6" s="21"/>
      <c r="G6" s="18"/>
      <c r="H6" s="18"/>
      <c r="I6" s="12"/>
      <c r="J6" s="13"/>
      <c r="K6" s="13"/>
      <c r="L6" s="7"/>
      <c r="M6" s="2"/>
      <c r="N6" s="2"/>
      <c r="O6" s="2"/>
      <c r="P6" s="2"/>
      <c r="Q6" s="2"/>
      <c r="R6" s="2"/>
    </row>
    <row r="7" ht="15.75" customHeight="1">
      <c r="A7" s="2"/>
      <c r="B7" s="19"/>
      <c r="C7" s="23"/>
      <c r="D7" s="21"/>
      <c r="E7" s="22"/>
      <c r="F7" s="21"/>
      <c r="G7" s="18"/>
      <c r="H7" s="11"/>
      <c r="I7" s="24"/>
      <c r="J7" s="25"/>
      <c r="K7" s="25"/>
      <c r="L7" s="25"/>
      <c r="M7" s="11"/>
      <c r="N7" s="2"/>
      <c r="O7" s="2"/>
      <c r="P7" s="2"/>
      <c r="Q7" s="2"/>
      <c r="R7" s="2"/>
    </row>
    <row r="8" ht="15.75" customHeight="1">
      <c r="A8" s="2"/>
      <c r="B8" s="19"/>
      <c r="C8" s="21"/>
      <c r="D8" s="26"/>
      <c r="E8" s="22"/>
      <c r="F8" s="21"/>
      <c r="G8" s="18"/>
      <c r="H8" s="18"/>
      <c r="I8" s="11"/>
      <c r="J8" s="11"/>
      <c r="K8" s="11"/>
      <c r="L8" s="11"/>
      <c r="M8" s="11"/>
      <c r="N8" s="2"/>
      <c r="O8" s="2"/>
      <c r="P8" s="2"/>
      <c r="Q8" s="2"/>
      <c r="R8" s="2"/>
    </row>
    <row r="9" ht="15.75" customHeight="1">
      <c r="A9" s="2"/>
      <c r="B9" s="19"/>
      <c r="C9" s="23"/>
      <c r="D9" s="23"/>
      <c r="E9" s="22"/>
      <c r="F9" s="21"/>
      <c r="G9" s="18"/>
      <c r="H9" s="27"/>
      <c r="I9" s="11"/>
      <c r="J9" s="2"/>
      <c r="K9" s="2"/>
      <c r="L9" s="2"/>
      <c r="M9" s="2"/>
      <c r="N9" s="2"/>
      <c r="O9" s="2"/>
      <c r="P9" s="2"/>
      <c r="Q9" s="2"/>
      <c r="R9" s="2"/>
    </row>
    <row r="10" ht="15.75" customHeight="1">
      <c r="A10" s="27"/>
      <c r="B10" s="19"/>
      <c r="C10" s="21"/>
      <c r="D10" s="21"/>
      <c r="E10" s="22"/>
      <c r="F10" s="21"/>
      <c r="G10" s="18"/>
      <c r="H10" s="18"/>
      <c r="M10" s="2"/>
      <c r="N10" s="28" t="s">
        <v>8</v>
      </c>
      <c r="O10" s="9"/>
      <c r="P10" s="10"/>
    </row>
    <row r="11" ht="15.75" customHeight="1">
      <c r="A11" s="2"/>
      <c r="B11" s="19"/>
      <c r="C11" s="21"/>
      <c r="D11" s="21"/>
      <c r="E11" s="22"/>
      <c r="F11" s="29"/>
      <c r="G11" s="18"/>
      <c r="H11" s="18"/>
      <c r="M11" s="2"/>
      <c r="N11" s="30" t="s">
        <v>9</v>
      </c>
      <c r="O11" s="31" t="s">
        <v>10</v>
      </c>
      <c r="P11" s="32" t="s">
        <v>8</v>
      </c>
      <c r="Q11" s="7"/>
      <c r="R11" s="7"/>
    </row>
    <row r="12" ht="15.75" customHeight="1">
      <c r="A12" s="2"/>
      <c r="B12" s="19"/>
      <c r="C12" s="21"/>
      <c r="D12" s="21"/>
      <c r="E12" s="22"/>
      <c r="F12" s="21"/>
      <c r="G12" s="18"/>
      <c r="H12" s="27"/>
      <c r="M12" s="2"/>
      <c r="N12" s="33"/>
      <c r="O12" s="34"/>
      <c r="P12" s="35"/>
      <c r="Q12" s="7"/>
      <c r="R12" s="7"/>
      <c r="S12" s="36"/>
    </row>
    <row r="13" ht="15.75" customHeight="1">
      <c r="A13" s="2"/>
      <c r="B13" s="19"/>
      <c r="C13" s="21"/>
      <c r="D13" s="21"/>
      <c r="E13" s="22"/>
      <c r="F13" s="37"/>
      <c r="G13" s="18"/>
      <c r="M13" s="2"/>
      <c r="N13" s="38">
        <f>D20*21</f>
        <v>0</v>
      </c>
      <c r="O13" s="39">
        <f>AVERAGE(O21:O24)</f>
        <v>0</v>
      </c>
      <c r="P13" s="40" t="str">
        <f>N13/O13</f>
        <v>#DIV/0!</v>
      </c>
      <c r="Q13" s="7"/>
      <c r="R13" s="34"/>
    </row>
    <row r="14" ht="15.75" customHeight="1">
      <c r="A14" s="2"/>
      <c r="B14" s="19"/>
      <c r="C14" s="26"/>
      <c r="D14" s="21"/>
      <c r="E14" s="22"/>
      <c r="F14" s="21"/>
      <c r="M14" s="2"/>
      <c r="N14" s="41"/>
      <c r="O14" s="42"/>
      <c r="P14" s="43"/>
      <c r="Q14" s="7"/>
      <c r="R14" s="34"/>
    </row>
    <row r="15" ht="15.75" customHeight="1">
      <c r="A15" s="2"/>
      <c r="B15" s="19"/>
      <c r="C15" s="21"/>
      <c r="D15" s="21"/>
      <c r="E15" s="22"/>
      <c r="F15" s="21"/>
      <c r="G15" s="18"/>
      <c r="M15" s="2"/>
      <c r="N15" s="2"/>
      <c r="O15" s="2"/>
      <c r="P15" s="2"/>
      <c r="Q15" s="7"/>
      <c r="R15" s="34"/>
    </row>
    <row r="16" ht="15.75" customHeight="1">
      <c r="A16" s="2"/>
      <c r="B16" s="19"/>
      <c r="C16" s="21"/>
      <c r="D16" s="21"/>
      <c r="E16" s="44"/>
      <c r="F16" s="20"/>
      <c r="M16" s="2"/>
      <c r="N16" s="2"/>
      <c r="O16" s="39"/>
      <c r="P16" s="2"/>
      <c r="Q16" s="7"/>
      <c r="R16" s="7"/>
    </row>
    <row r="17" ht="15.75" customHeight="1">
      <c r="A17" s="2"/>
      <c r="B17" s="19"/>
      <c r="C17" s="21"/>
      <c r="D17" s="21"/>
      <c r="E17" s="44"/>
      <c r="F17" s="20"/>
      <c r="M17" s="2"/>
      <c r="N17" s="2"/>
      <c r="O17" s="2"/>
      <c r="P17" s="2"/>
      <c r="Q17" s="7"/>
      <c r="R17" s="7"/>
    </row>
    <row r="18" ht="15.75" customHeight="1">
      <c r="A18" s="2"/>
      <c r="B18" s="19"/>
      <c r="C18" s="23"/>
      <c r="D18" s="23"/>
      <c r="E18" s="44"/>
      <c r="F18" s="21"/>
      <c r="G18" s="45" t="s">
        <v>11</v>
      </c>
      <c r="H18" s="9"/>
      <c r="I18" s="9"/>
      <c r="J18" s="9"/>
      <c r="K18" s="9"/>
      <c r="L18" s="10"/>
      <c r="M18" s="2"/>
      <c r="N18" s="46" t="s">
        <v>12</v>
      </c>
      <c r="O18" s="9"/>
      <c r="P18" s="9"/>
      <c r="Q18" s="9"/>
      <c r="R18" s="10"/>
    </row>
    <row r="19" ht="15.75" customHeight="1">
      <c r="A19" s="2"/>
      <c r="B19" s="19"/>
      <c r="C19" s="21"/>
      <c r="D19" s="21"/>
      <c r="E19" s="22"/>
      <c r="F19" s="20"/>
      <c r="G19" s="30" t="s">
        <v>13</v>
      </c>
      <c r="H19" s="9"/>
      <c r="I19" s="9"/>
      <c r="J19" s="47" t="s">
        <v>14</v>
      </c>
      <c r="K19" s="9"/>
      <c r="L19" s="10"/>
      <c r="M19" s="2"/>
      <c r="N19" s="30" t="s">
        <v>15</v>
      </c>
      <c r="O19" s="31" t="s">
        <v>16</v>
      </c>
      <c r="P19" s="47" t="s">
        <v>17</v>
      </c>
      <c r="Q19" s="47" t="s">
        <v>18</v>
      </c>
      <c r="R19" s="48" t="s">
        <v>19</v>
      </c>
    </row>
    <row r="20" ht="15.75" customHeight="1">
      <c r="A20" s="2"/>
      <c r="B20" s="49" t="s">
        <v>20</v>
      </c>
      <c r="C20" s="21">
        <f t="shared" ref="C20:D20" si="1">SUM(C6:C19)</f>
        <v>0</v>
      </c>
      <c r="D20" s="21">
        <f t="shared" si="1"/>
        <v>0</v>
      </c>
      <c r="E20" s="22" t="str">
        <f>C20/D20</f>
        <v>#DIV/0!</v>
      </c>
      <c r="F20" s="50">
        <f>D20*5</f>
        <v>0</v>
      </c>
      <c r="G20" s="51"/>
      <c r="H20" s="2"/>
      <c r="I20" s="2"/>
      <c r="J20" s="52"/>
      <c r="K20" s="2"/>
      <c r="L20" s="53"/>
      <c r="M20" s="2"/>
      <c r="N20" s="49"/>
      <c r="O20" s="54"/>
      <c r="P20" s="54"/>
      <c r="Q20" s="55"/>
      <c r="R20" s="55"/>
    </row>
    <row r="21" ht="15.75" customHeight="1">
      <c r="A21" s="2"/>
      <c r="B21" s="41"/>
      <c r="C21" s="42"/>
      <c r="D21" s="56"/>
      <c r="E21" s="57"/>
      <c r="F21" s="7"/>
      <c r="G21" s="49" t="s">
        <v>21</v>
      </c>
      <c r="H21" s="58"/>
      <c r="I21" s="2"/>
      <c r="J21" s="51"/>
      <c r="K21" s="2"/>
      <c r="L21" s="53"/>
      <c r="M21" s="2"/>
      <c r="N21" s="49" t="s">
        <v>22</v>
      </c>
      <c r="O21" s="54">
        <f>SUM(O35+O42+O49+O56+O63+H52)</f>
        <v>0</v>
      </c>
      <c r="P21" s="54">
        <f>SUM(O36+O43+O50+O57+O64+H53)</f>
        <v>0</v>
      </c>
      <c r="Q21" s="55">
        <f>SUM(O37+O44+O51+O58+O65+H54)</f>
        <v>0</v>
      </c>
      <c r="R21" s="55">
        <f>SUM(O38+O45+O52+O59+O66+H55)</f>
        <v>0</v>
      </c>
    </row>
    <row r="22" ht="15.75" customHeight="1">
      <c r="A22" s="2"/>
      <c r="B22" s="7"/>
      <c r="C22" s="7"/>
      <c r="D22" s="7"/>
      <c r="E22" s="7"/>
      <c r="F22" s="7"/>
      <c r="G22" s="49" t="s">
        <v>23</v>
      </c>
      <c r="H22" s="39">
        <f>H21*0.92</f>
        <v>0</v>
      </c>
      <c r="I22" s="7"/>
      <c r="J22" s="59" t="s">
        <v>24</v>
      </c>
      <c r="K22" s="60">
        <f>H26+D20</f>
        <v>0</v>
      </c>
      <c r="L22" s="53"/>
      <c r="M22" s="2"/>
      <c r="N22" s="61" t="s">
        <v>25</v>
      </c>
      <c r="O22" s="54">
        <f>P35+P42+P49+P56+P63+I52</f>
        <v>0</v>
      </c>
      <c r="P22" s="54">
        <f>SUM(P36+P43+P50+P57+P64+I53)</f>
        <v>0</v>
      </c>
      <c r="Q22" s="54">
        <f>SUM(P37+P44+P51+P58+P65+I54)</f>
        <v>0</v>
      </c>
      <c r="R22" s="55">
        <f>P38+P45+P52</f>
        <v>0</v>
      </c>
    </row>
    <row r="23" ht="15.75" customHeight="1">
      <c r="A23" s="2"/>
      <c r="B23" s="8" t="s">
        <v>26</v>
      </c>
      <c r="C23" s="9"/>
      <c r="D23" s="9"/>
      <c r="E23" s="10"/>
      <c r="F23" s="62"/>
      <c r="G23" s="51"/>
      <c r="H23" s="2"/>
      <c r="I23" s="7"/>
      <c r="J23" s="59" t="s">
        <v>27</v>
      </c>
      <c r="K23" s="60">
        <f>K22*20</f>
        <v>0</v>
      </c>
      <c r="L23" s="53"/>
      <c r="M23" s="2"/>
      <c r="N23" s="61" t="s">
        <v>28</v>
      </c>
      <c r="O23" s="54">
        <f>Q35+Q42+Q49+Q56+Q63+J52+Q70</f>
        <v>0</v>
      </c>
      <c r="P23" s="54">
        <f>Q36+Q43+Q50+Q57+Q64+J53+Q71</f>
        <v>0</v>
      </c>
      <c r="Q23" s="54">
        <f>SUM(Q37+Q44+Q51+Q58+Q65+J54+Q72)</f>
        <v>0</v>
      </c>
      <c r="R23" s="55">
        <f>SUM(Q38+Q45+Q52+Q59+Q66+J55+Q73)</f>
        <v>0</v>
      </c>
    </row>
    <row r="24" ht="15.75" customHeight="1">
      <c r="A24" s="2"/>
      <c r="B24" s="63" t="s">
        <v>29</v>
      </c>
      <c r="C24" s="64" t="s">
        <v>30</v>
      </c>
      <c r="D24" s="64" t="s">
        <v>16</v>
      </c>
      <c r="E24" s="64" t="s">
        <v>31</v>
      </c>
      <c r="F24" s="2"/>
      <c r="G24" s="49" t="s">
        <v>32</v>
      </c>
      <c r="H24" s="39">
        <f>H21*1.45</f>
        <v>0</v>
      </c>
      <c r="I24" s="7"/>
      <c r="J24" s="51"/>
      <c r="K24" s="2"/>
      <c r="L24" s="53"/>
      <c r="M24" s="2"/>
      <c r="N24" s="61" t="s">
        <v>33</v>
      </c>
      <c r="O24" s="54">
        <f>R35+R42+R49+R56+R63+R70</f>
        <v>0</v>
      </c>
      <c r="P24" s="54">
        <f>R36+R43+R50+R57+R64+K53</f>
        <v>0</v>
      </c>
      <c r="Q24" s="55">
        <f>SUM(R37,R44,R51,R58,R65)</f>
        <v>0</v>
      </c>
      <c r="R24" s="55">
        <f>sum(R38+R45+R52+R59+R66+K55)</f>
        <v>0</v>
      </c>
    </row>
    <row r="25" ht="15.75" customHeight="1">
      <c r="A25" s="2"/>
      <c r="B25" s="65"/>
      <c r="C25" s="21"/>
      <c r="D25" s="66"/>
      <c r="E25" s="67"/>
      <c r="F25" s="2"/>
      <c r="G25" s="49" t="s">
        <v>34</v>
      </c>
      <c r="H25" s="68">
        <v>1.49</v>
      </c>
      <c r="I25" s="7"/>
      <c r="J25" s="59" t="s">
        <v>35</v>
      </c>
      <c r="K25" s="69" t="str">
        <f>K23/O13</f>
        <v>#DIV/0!</v>
      </c>
      <c r="L25" s="70"/>
      <c r="M25" s="2"/>
      <c r="N25" s="49"/>
      <c r="O25" s="71" t="str">
        <f>S35</f>
        <v/>
      </c>
      <c r="P25" s="71" t="str">
        <f>S36</f>
        <v/>
      </c>
      <c r="Q25" s="71" t="str">
        <f>S37</f>
        <v/>
      </c>
      <c r="R25" s="54" t="str">
        <f>S38</f>
        <v/>
      </c>
    </row>
    <row r="26" ht="15.75" customHeight="1">
      <c r="A26" s="2"/>
      <c r="B26" s="65"/>
      <c r="C26" s="21"/>
      <c r="D26" s="72"/>
      <c r="E26" s="22"/>
      <c r="F26" s="73"/>
      <c r="G26" s="49" t="s">
        <v>36</v>
      </c>
      <c r="H26" s="39">
        <f>H24/H27</f>
        <v>0</v>
      </c>
      <c r="I26" s="7"/>
      <c r="J26" s="51"/>
      <c r="K26" s="2"/>
      <c r="L26" s="53"/>
      <c r="M26" s="2"/>
      <c r="N26" s="74"/>
      <c r="O26" s="75"/>
      <c r="P26" s="75"/>
      <c r="Q26" s="75"/>
      <c r="R26" s="42"/>
    </row>
    <row r="27" ht="15.75" customHeight="1">
      <c r="A27" s="2"/>
      <c r="B27" s="65"/>
      <c r="C27" s="66"/>
      <c r="D27" s="72"/>
      <c r="E27" s="22"/>
      <c r="F27" s="73"/>
      <c r="G27" s="49" t="s">
        <v>37</v>
      </c>
      <c r="H27" s="76">
        <v>60.0</v>
      </c>
      <c r="I27" s="7"/>
      <c r="J27" s="49" t="s">
        <v>38</v>
      </c>
      <c r="K27" s="77" t="str">
        <f>H22/H26</f>
        <v>#DIV/0!</v>
      </c>
      <c r="L27" s="78"/>
      <c r="M27" s="2"/>
      <c r="N27" s="2"/>
      <c r="O27" s="2"/>
      <c r="P27" s="2"/>
      <c r="Q27" s="2"/>
      <c r="R27" s="2"/>
    </row>
    <row r="28" ht="15.75" customHeight="1">
      <c r="A28" s="79"/>
      <c r="B28" s="65"/>
      <c r="C28" s="21"/>
      <c r="D28" s="72"/>
      <c r="E28" s="22"/>
      <c r="F28" s="73"/>
      <c r="G28" s="49"/>
      <c r="H28" s="39"/>
      <c r="I28" s="7"/>
      <c r="J28" s="51"/>
      <c r="K28" s="2"/>
      <c r="L28" s="53"/>
      <c r="M28" s="2"/>
      <c r="N28" s="2"/>
      <c r="O28" s="2"/>
      <c r="P28" s="2"/>
      <c r="Q28" s="2"/>
      <c r="R28" s="2"/>
      <c r="S28" s="80"/>
      <c r="T28" s="80"/>
    </row>
    <row r="29" ht="15.75" customHeight="1">
      <c r="A29" s="79"/>
      <c r="B29" s="65"/>
      <c r="C29" s="66"/>
      <c r="D29" s="72"/>
      <c r="E29" s="22"/>
      <c r="F29" s="73"/>
      <c r="G29" s="81" t="s">
        <v>39</v>
      </c>
      <c r="H29" s="82">
        <f>H26*5</f>
        <v>0</v>
      </c>
      <c r="I29" s="75"/>
      <c r="J29" s="74"/>
      <c r="K29" s="75"/>
      <c r="L29" s="83"/>
      <c r="M29" s="2"/>
      <c r="N29" s="2"/>
      <c r="O29" s="2"/>
      <c r="P29" s="2"/>
      <c r="Q29" s="21"/>
      <c r="R29" s="2"/>
      <c r="S29" s="80"/>
      <c r="T29" s="80"/>
    </row>
    <row r="30" ht="15.75" customHeight="1">
      <c r="A30" s="2"/>
      <c r="B30" s="65"/>
      <c r="C30" s="66"/>
      <c r="D30" s="72"/>
      <c r="E30" s="22"/>
      <c r="F30" s="73"/>
      <c r="G30" s="2"/>
      <c r="H30" s="11"/>
      <c r="I30" s="2"/>
      <c r="J30" s="2"/>
      <c r="K30" s="2"/>
      <c r="L30" s="2"/>
      <c r="M30" s="2"/>
      <c r="N30" s="11"/>
      <c r="O30" s="84"/>
      <c r="P30" s="85"/>
      <c r="Q30" s="86"/>
      <c r="R30" s="84"/>
      <c r="S30" s="80"/>
      <c r="T30" s="80"/>
    </row>
    <row r="31" ht="15.75" customHeight="1">
      <c r="A31" s="2"/>
      <c r="B31" s="65"/>
      <c r="C31" s="66"/>
      <c r="D31" s="72"/>
      <c r="E31" s="22"/>
      <c r="F31" s="87"/>
      <c r="G31" s="11"/>
      <c r="H31" s="2"/>
      <c r="I31" s="2"/>
      <c r="J31" s="2"/>
      <c r="K31" s="2"/>
      <c r="L31" s="2"/>
      <c r="M31" s="2"/>
      <c r="N31" s="2"/>
      <c r="O31" s="25"/>
      <c r="P31" s="12"/>
      <c r="Q31" s="25"/>
      <c r="R31" s="21"/>
      <c r="S31" s="80"/>
      <c r="T31" s="80"/>
    </row>
    <row r="32" ht="15.75" customHeight="1">
      <c r="A32" s="27"/>
      <c r="B32" s="65"/>
      <c r="C32" s="66"/>
      <c r="D32" s="88"/>
      <c r="E32" s="22"/>
      <c r="F32" s="73"/>
      <c r="G32" s="45"/>
      <c r="H32" s="9"/>
      <c r="I32" s="9"/>
      <c r="J32" s="9"/>
      <c r="K32" s="9"/>
      <c r="L32" s="10"/>
      <c r="M32" s="2"/>
      <c r="N32" s="8"/>
      <c r="O32" s="9"/>
      <c r="P32" s="9"/>
      <c r="Q32" s="9"/>
      <c r="R32" s="9"/>
      <c r="S32" s="80"/>
      <c r="T32" s="80"/>
    </row>
    <row r="33" ht="15.75" customHeight="1">
      <c r="A33" s="2"/>
      <c r="B33" s="65"/>
      <c r="C33" s="66"/>
      <c r="D33" s="88"/>
      <c r="E33" s="89"/>
      <c r="F33" s="87"/>
      <c r="G33" s="30"/>
      <c r="H33" s="30"/>
      <c r="I33" s="30"/>
      <c r="J33" s="32"/>
      <c r="K33" s="32"/>
      <c r="L33" s="32"/>
      <c r="M33" s="2"/>
      <c r="N33" s="90"/>
      <c r="O33" s="90"/>
      <c r="P33" s="91"/>
      <c r="Q33" s="91"/>
      <c r="R33" s="90"/>
      <c r="S33" s="80"/>
      <c r="T33" s="80"/>
    </row>
    <row r="34" ht="15.75" customHeight="1">
      <c r="A34" s="2"/>
      <c r="B34" s="65"/>
      <c r="C34" s="66"/>
      <c r="D34" s="88"/>
      <c r="E34" s="22"/>
      <c r="F34" s="73"/>
      <c r="G34" s="30" t="s">
        <v>40</v>
      </c>
      <c r="H34" s="9"/>
      <c r="I34" s="9"/>
      <c r="J34" s="31" t="s">
        <v>14</v>
      </c>
      <c r="K34" s="9"/>
      <c r="L34" s="10"/>
      <c r="M34" s="2"/>
      <c r="N34" s="92"/>
      <c r="O34" s="93" t="s">
        <v>22</v>
      </c>
      <c r="P34" s="94" t="s">
        <v>25</v>
      </c>
      <c r="Q34" s="94" t="s">
        <v>28</v>
      </c>
      <c r="R34" s="95" t="s">
        <v>33</v>
      </c>
      <c r="T34" s="80"/>
    </row>
    <row r="35" ht="15.75" customHeight="1">
      <c r="A35" s="2"/>
      <c r="B35" s="65"/>
      <c r="C35" s="66"/>
      <c r="D35" s="88"/>
      <c r="E35" s="67"/>
      <c r="F35" s="7"/>
      <c r="G35" s="52"/>
      <c r="H35" s="96"/>
      <c r="I35" s="2"/>
      <c r="J35" s="2"/>
      <c r="K35" s="2"/>
      <c r="L35" s="53"/>
      <c r="M35" s="2"/>
      <c r="N35" s="97" t="s">
        <v>41</v>
      </c>
      <c r="O35" s="21"/>
      <c r="P35" s="21"/>
      <c r="Q35" s="21"/>
      <c r="R35" s="21"/>
      <c r="S35" s="23"/>
      <c r="T35" s="80"/>
    </row>
    <row r="36" ht="15.75" customHeight="1">
      <c r="A36" s="2"/>
      <c r="B36" s="65"/>
      <c r="C36" s="66"/>
      <c r="D36" s="72"/>
      <c r="E36" s="22"/>
      <c r="F36" s="7"/>
      <c r="G36" s="49" t="s">
        <v>21</v>
      </c>
      <c r="H36" s="39">
        <v>0.0</v>
      </c>
      <c r="I36" s="2"/>
      <c r="J36" s="2"/>
      <c r="K36" s="2"/>
      <c r="L36" s="53"/>
      <c r="M36" s="2"/>
      <c r="N36" s="98" t="s">
        <v>42</v>
      </c>
      <c r="O36" s="21"/>
      <c r="P36" s="21"/>
      <c r="Q36" s="21"/>
      <c r="R36" s="21"/>
      <c r="S36" s="23"/>
      <c r="T36" s="80"/>
      <c r="U36" s="99"/>
    </row>
    <row r="37" ht="15.75" customHeight="1">
      <c r="A37" s="2"/>
      <c r="B37" s="65"/>
      <c r="C37" s="66"/>
      <c r="D37" s="88"/>
      <c r="E37" s="67"/>
      <c r="F37" s="7"/>
      <c r="G37" s="49" t="s">
        <v>23</v>
      </c>
      <c r="H37" s="39">
        <f>(H36*-0.1)+H36</f>
        <v>0</v>
      </c>
      <c r="I37" s="7"/>
      <c r="J37" s="100" t="s">
        <v>24</v>
      </c>
      <c r="K37" s="60">
        <f>D20+H41</f>
        <v>0</v>
      </c>
      <c r="L37" s="53"/>
      <c r="M37" s="2"/>
      <c r="N37" s="97" t="s">
        <v>18</v>
      </c>
      <c r="O37" s="96"/>
      <c r="P37" s="96"/>
      <c r="Q37" s="101"/>
      <c r="R37" s="96"/>
      <c r="S37" s="102"/>
      <c r="T37" s="80"/>
    </row>
    <row r="38" ht="15.75" customHeight="1">
      <c r="A38" s="2"/>
      <c r="B38" s="65"/>
      <c r="C38" s="66"/>
      <c r="D38" s="72"/>
      <c r="E38" s="67"/>
      <c r="F38" s="7"/>
      <c r="G38" s="52"/>
      <c r="H38" s="96"/>
      <c r="I38" s="7"/>
      <c r="J38" s="100" t="s">
        <v>27</v>
      </c>
      <c r="K38" s="60">
        <f>K37*20</f>
        <v>0</v>
      </c>
      <c r="L38" s="53"/>
      <c r="M38" s="2"/>
      <c r="N38" s="103" t="s">
        <v>19</v>
      </c>
      <c r="O38" s="104"/>
      <c r="P38" s="104"/>
      <c r="Q38" s="104"/>
      <c r="R38" s="104"/>
      <c r="S38" s="102"/>
      <c r="T38" s="80"/>
    </row>
    <row r="39" ht="15.75" customHeight="1">
      <c r="A39" s="2"/>
      <c r="B39" s="65"/>
      <c r="C39" s="66"/>
      <c r="D39" s="66"/>
      <c r="E39" s="67"/>
      <c r="F39" s="2"/>
      <c r="G39" s="49" t="s">
        <v>32</v>
      </c>
      <c r="H39" s="39">
        <f>H41*H42</f>
        <v>0</v>
      </c>
      <c r="I39" s="7"/>
      <c r="J39" s="2"/>
      <c r="K39" s="2"/>
      <c r="L39" s="53"/>
      <c r="M39" s="2"/>
      <c r="N39" s="2"/>
      <c r="O39" s="2"/>
      <c r="Q39" s="2"/>
      <c r="R39" s="2"/>
      <c r="S39" s="80"/>
      <c r="T39" s="80"/>
    </row>
    <row r="40" ht="15.75" customHeight="1">
      <c r="A40" s="2"/>
      <c r="B40" s="65"/>
      <c r="C40" s="21"/>
      <c r="D40" s="66"/>
      <c r="E40" s="67"/>
      <c r="F40" s="2"/>
      <c r="G40" s="49" t="s">
        <v>34</v>
      </c>
      <c r="H40" s="55">
        <v>1.5</v>
      </c>
      <c r="I40" s="7"/>
      <c r="J40" s="100" t="s">
        <v>43</v>
      </c>
      <c r="K40" s="69">
        <v>0.1</v>
      </c>
      <c r="L40" s="53"/>
      <c r="M40" s="2"/>
      <c r="N40" s="8"/>
      <c r="O40" s="9"/>
      <c r="P40" s="9"/>
      <c r="Q40" s="9"/>
      <c r="R40" s="9"/>
      <c r="S40" s="80"/>
      <c r="T40" s="80"/>
    </row>
    <row r="41" ht="15.75" customHeight="1">
      <c r="A41" s="2"/>
      <c r="B41" s="65"/>
      <c r="C41" s="66"/>
      <c r="D41" s="66"/>
      <c r="E41" s="67"/>
      <c r="F41" s="2"/>
      <c r="G41" s="49" t="s">
        <v>36</v>
      </c>
      <c r="H41" s="39">
        <v>0.0</v>
      </c>
      <c r="I41" s="7"/>
      <c r="J41" s="2"/>
      <c r="K41" s="2"/>
      <c r="L41" s="53"/>
      <c r="M41" s="2"/>
      <c r="N41" s="92"/>
      <c r="O41" s="93" t="s">
        <v>22</v>
      </c>
      <c r="P41" s="94" t="s">
        <v>25</v>
      </c>
      <c r="Q41" s="94" t="s">
        <v>28</v>
      </c>
      <c r="R41" s="95" t="s">
        <v>33</v>
      </c>
      <c r="T41" s="80"/>
    </row>
    <row r="42" ht="15.75" customHeight="1">
      <c r="A42" s="2"/>
      <c r="B42" s="65"/>
      <c r="C42" s="66"/>
      <c r="D42" s="66"/>
      <c r="E42" s="67"/>
      <c r="F42" s="2"/>
      <c r="G42" s="49" t="s">
        <v>37</v>
      </c>
      <c r="H42" s="76">
        <v>80.0</v>
      </c>
      <c r="I42" s="7"/>
      <c r="J42" s="62" t="s">
        <v>38</v>
      </c>
      <c r="K42" s="77" t="str">
        <f>H37/H41</f>
        <v>#DIV/0!</v>
      </c>
      <c r="L42" s="53"/>
      <c r="M42" s="2"/>
      <c r="N42" s="97" t="s">
        <v>41</v>
      </c>
      <c r="O42" s="105"/>
      <c r="P42" s="105"/>
      <c r="Q42" s="23"/>
      <c r="R42" s="105"/>
      <c r="S42" s="23"/>
      <c r="T42" s="80"/>
      <c r="U42" s="27"/>
    </row>
    <row r="43" ht="15.75" customHeight="1">
      <c r="A43" s="2"/>
      <c r="B43" s="65"/>
      <c r="C43" s="66"/>
      <c r="D43" s="66"/>
      <c r="E43" s="67"/>
      <c r="F43" s="2"/>
      <c r="G43" s="52"/>
      <c r="H43" s="2"/>
      <c r="I43" s="7"/>
      <c r="J43" s="2"/>
      <c r="K43" s="2"/>
      <c r="L43" s="53"/>
      <c r="M43" s="2"/>
      <c r="N43" s="98" t="s">
        <v>42</v>
      </c>
      <c r="O43" s="21"/>
      <c r="P43" s="21"/>
      <c r="Q43" s="23"/>
      <c r="R43" s="21"/>
      <c r="T43" s="80"/>
    </row>
    <row r="44" ht="15.75" customHeight="1">
      <c r="A44" s="2"/>
      <c r="B44" s="65"/>
      <c r="C44" s="66"/>
      <c r="D44" s="66"/>
      <c r="E44" s="67"/>
      <c r="F44" s="2"/>
      <c r="G44" s="74"/>
      <c r="H44" s="75"/>
      <c r="I44" s="75"/>
      <c r="J44" s="75"/>
      <c r="K44" s="75"/>
      <c r="L44" s="83"/>
      <c r="M44" s="2"/>
      <c r="N44" s="97" t="s">
        <v>18</v>
      </c>
      <c r="O44" s="96"/>
      <c r="P44" s="96"/>
      <c r="Q44" s="101"/>
      <c r="R44" s="96"/>
      <c r="S44" s="101"/>
      <c r="T44" s="80"/>
    </row>
    <row r="45" ht="15.75" customHeight="1">
      <c r="A45" s="2"/>
      <c r="B45" s="65"/>
      <c r="C45" s="66"/>
      <c r="D45" s="66"/>
      <c r="E45" s="67"/>
      <c r="F45" s="2"/>
      <c r="G45" s="2"/>
      <c r="H45" s="2"/>
      <c r="I45" s="2"/>
      <c r="J45" s="2"/>
      <c r="K45" s="2"/>
      <c r="L45" s="2"/>
      <c r="M45" s="2"/>
      <c r="N45" s="103" t="s">
        <v>19</v>
      </c>
      <c r="O45" s="104"/>
      <c r="P45" s="104"/>
      <c r="Q45" s="104"/>
      <c r="R45" s="104"/>
      <c r="S45" s="101"/>
      <c r="T45" s="80"/>
    </row>
    <row r="46" ht="15.75" customHeight="1">
      <c r="A46" s="2"/>
      <c r="B46" s="65"/>
      <c r="C46" s="21"/>
      <c r="D46" s="66"/>
      <c r="E46" s="6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T46" s="80"/>
    </row>
    <row r="47" ht="15.75" customHeight="1">
      <c r="A47" s="2"/>
      <c r="B47" s="65"/>
      <c r="E47" s="67"/>
      <c r="F47" s="2"/>
      <c r="G47" s="2"/>
      <c r="H47" s="2"/>
      <c r="I47" s="2"/>
      <c r="J47" s="2"/>
      <c r="K47" s="2"/>
      <c r="L47" s="2"/>
      <c r="M47" s="2"/>
      <c r="N47" s="8"/>
      <c r="O47" s="9"/>
      <c r="P47" s="9"/>
      <c r="Q47" s="9"/>
      <c r="R47" s="9"/>
      <c r="T47" s="80"/>
    </row>
    <row r="48" ht="15.75" customHeight="1">
      <c r="A48" s="2"/>
      <c r="B48" s="65"/>
      <c r="C48" s="66"/>
      <c r="D48" s="66"/>
      <c r="E48" s="67"/>
      <c r="F48" s="2"/>
      <c r="G48" s="2"/>
      <c r="H48" s="2"/>
      <c r="I48" s="2"/>
      <c r="J48" s="2"/>
      <c r="K48" s="2"/>
      <c r="L48" s="2"/>
      <c r="M48" s="2"/>
      <c r="N48" s="92"/>
      <c r="O48" s="106" t="s">
        <v>44</v>
      </c>
      <c r="P48" s="48" t="s">
        <v>45</v>
      </c>
      <c r="Q48" s="48" t="s">
        <v>46</v>
      </c>
      <c r="R48" s="93" t="s">
        <v>22</v>
      </c>
    </row>
    <row r="49" ht="15.75" customHeight="1">
      <c r="A49" s="2"/>
      <c r="B49" s="65"/>
      <c r="C49" s="66"/>
      <c r="D49" s="66"/>
      <c r="E49" s="67"/>
      <c r="F49" s="2"/>
      <c r="G49" s="2"/>
      <c r="H49" s="2"/>
      <c r="I49" s="2"/>
      <c r="J49" s="2"/>
      <c r="K49" s="2"/>
      <c r="L49" s="2"/>
      <c r="M49" s="2"/>
      <c r="N49" s="97" t="s">
        <v>41</v>
      </c>
      <c r="O49" s="107"/>
      <c r="P49" s="107"/>
      <c r="Q49" s="108"/>
      <c r="R49" s="108"/>
      <c r="S49" s="23"/>
    </row>
    <row r="50" ht="15.75" customHeight="1">
      <c r="A50" s="2"/>
      <c r="B50" s="65"/>
      <c r="C50" s="21"/>
      <c r="D50" s="66"/>
      <c r="E50" s="67"/>
      <c r="F50" s="2"/>
      <c r="G50" s="28"/>
      <c r="H50" s="9"/>
      <c r="I50" s="9"/>
      <c r="J50" s="9"/>
      <c r="K50" s="9"/>
      <c r="L50" s="109"/>
      <c r="M50" s="2"/>
      <c r="N50" s="98" t="s">
        <v>42</v>
      </c>
      <c r="O50" s="21"/>
      <c r="P50" s="21"/>
      <c r="Q50" s="21"/>
      <c r="R50" s="21"/>
      <c r="S50" s="101"/>
    </row>
    <row r="51" ht="15.75" customHeight="1">
      <c r="A51" s="2"/>
      <c r="B51" s="65"/>
      <c r="E51" s="67"/>
      <c r="F51" s="2"/>
      <c r="G51" s="92"/>
      <c r="H51" s="110" t="s">
        <v>47</v>
      </c>
      <c r="I51" s="110" t="s">
        <v>48</v>
      </c>
      <c r="J51" s="93" t="s">
        <v>49</v>
      </c>
      <c r="K51" s="93" t="s">
        <v>50</v>
      </c>
      <c r="L51" s="111" t="s">
        <v>51</v>
      </c>
      <c r="M51" s="2"/>
      <c r="N51" s="97" t="s">
        <v>18</v>
      </c>
      <c r="O51" s="96"/>
      <c r="P51" s="96"/>
      <c r="Q51" s="96"/>
      <c r="R51" s="96"/>
      <c r="S51" s="101"/>
    </row>
    <row r="52" ht="15.75" customHeight="1">
      <c r="A52" s="2"/>
      <c r="B52" s="65"/>
      <c r="C52" s="66"/>
      <c r="D52" s="66"/>
      <c r="E52" s="67"/>
      <c r="F52" s="2"/>
      <c r="G52" s="97" t="s">
        <v>41</v>
      </c>
      <c r="H52" s="108"/>
      <c r="I52" s="108"/>
      <c r="J52" s="107"/>
      <c r="K52" s="107"/>
      <c r="L52" s="112"/>
      <c r="M52" s="2"/>
      <c r="N52" s="103" t="s">
        <v>19</v>
      </c>
      <c r="O52" s="104"/>
      <c r="P52" s="104"/>
      <c r="Q52" s="104"/>
      <c r="R52" s="104"/>
      <c r="S52" s="101"/>
    </row>
    <row r="53" ht="15.75" customHeight="1">
      <c r="A53" s="2"/>
      <c r="B53" s="65"/>
      <c r="C53" s="66"/>
      <c r="D53" s="66"/>
      <c r="E53" s="67"/>
      <c r="F53" s="2"/>
      <c r="G53" s="98" t="s">
        <v>42</v>
      </c>
      <c r="H53" s="21"/>
      <c r="I53" s="21"/>
      <c r="J53" s="21"/>
      <c r="K53" s="21"/>
      <c r="L53" s="113"/>
      <c r="M53" s="2"/>
      <c r="N53" s="2"/>
      <c r="O53" s="2"/>
      <c r="P53" s="2"/>
      <c r="Q53" s="2"/>
      <c r="R53" s="2"/>
    </row>
    <row r="54" ht="15.75" customHeight="1">
      <c r="A54" s="2"/>
      <c r="B54" s="65"/>
      <c r="C54" s="21"/>
      <c r="D54" s="66"/>
      <c r="E54" s="67"/>
      <c r="F54" s="2"/>
      <c r="G54" s="97" t="s">
        <v>18</v>
      </c>
      <c r="H54" s="96"/>
      <c r="I54" s="96"/>
      <c r="J54" s="96"/>
      <c r="K54" s="96"/>
      <c r="L54" s="114"/>
      <c r="M54" s="2"/>
      <c r="N54" s="8"/>
      <c r="O54" s="9"/>
      <c r="P54" s="9"/>
      <c r="Q54" s="9"/>
      <c r="R54" s="9"/>
    </row>
    <row r="55" ht="15.75" customHeight="1">
      <c r="A55" s="2"/>
      <c r="B55" s="65"/>
      <c r="E55" s="67"/>
      <c r="F55" s="2"/>
      <c r="G55" s="103" t="s">
        <v>19</v>
      </c>
      <c r="H55" s="104"/>
      <c r="I55" s="104"/>
      <c r="J55" s="104"/>
      <c r="K55" s="104"/>
      <c r="L55" s="115"/>
      <c r="M55" s="2"/>
      <c r="N55" s="92"/>
      <c r="O55" s="93" t="s">
        <v>52</v>
      </c>
      <c r="P55" s="93" t="s">
        <v>44</v>
      </c>
      <c r="Q55" s="93" t="s">
        <v>45</v>
      </c>
      <c r="R55" s="93" t="s">
        <v>53</v>
      </c>
    </row>
    <row r="56" ht="15.75" customHeight="1">
      <c r="A56" s="2"/>
      <c r="B56" s="65"/>
      <c r="C56" s="66"/>
      <c r="D56" s="66"/>
      <c r="E56" s="67"/>
      <c r="F56" s="2"/>
      <c r="G56" s="2"/>
      <c r="H56" s="2"/>
      <c r="I56" s="2"/>
      <c r="J56" s="2"/>
      <c r="K56" s="2"/>
      <c r="L56" s="2"/>
      <c r="M56" s="2"/>
      <c r="N56" s="97" t="s">
        <v>41</v>
      </c>
      <c r="O56" s="108"/>
      <c r="P56" s="108"/>
      <c r="Q56" s="107"/>
      <c r="R56" s="108"/>
    </row>
    <row r="57" ht="15.75" customHeight="1">
      <c r="A57" s="2"/>
      <c r="B57" s="65"/>
      <c r="C57" s="66"/>
      <c r="D57" s="66"/>
      <c r="E57" s="67"/>
      <c r="F57" s="2"/>
      <c r="G57" s="2"/>
      <c r="H57" s="2"/>
      <c r="I57" s="2"/>
      <c r="J57" s="2"/>
      <c r="K57" s="2"/>
      <c r="L57" s="2"/>
      <c r="M57" s="2"/>
      <c r="N57" s="98" t="s">
        <v>42</v>
      </c>
      <c r="O57" s="21"/>
      <c r="P57" s="21"/>
      <c r="Q57" s="21"/>
      <c r="R57" s="21"/>
    </row>
    <row r="58" ht="15.75" customHeight="1">
      <c r="A58" s="2"/>
      <c r="B58" s="65"/>
      <c r="C58" s="66"/>
      <c r="D58" s="66"/>
      <c r="E58" s="67"/>
      <c r="F58" s="2"/>
      <c r="G58" s="2"/>
      <c r="H58" s="2"/>
      <c r="I58" s="2"/>
      <c r="J58" s="2"/>
      <c r="K58" s="2"/>
      <c r="L58" s="2"/>
      <c r="M58" s="2"/>
      <c r="N58" s="97" t="s">
        <v>18</v>
      </c>
      <c r="O58" s="96"/>
      <c r="P58" s="96"/>
      <c r="Q58" s="96"/>
      <c r="R58" s="96"/>
    </row>
    <row r="59" ht="15.75" customHeight="1">
      <c r="A59" s="2"/>
      <c r="B59" s="65"/>
      <c r="C59" s="66"/>
      <c r="D59" s="66"/>
      <c r="E59" s="67"/>
      <c r="F59" s="2"/>
      <c r="G59" s="2"/>
      <c r="H59" s="2"/>
      <c r="I59" s="2"/>
      <c r="J59" s="2"/>
      <c r="K59" s="2"/>
      <c r="L59" s="2"/>
      <c r="M59" s="2"/>
      <c r="N59" s="103" t="s">
        <v>19</v>
      </c>
      <c r="O59" s="104"/>
      <c r="P59" s="104"/>
      <c r="Q59" s="104"/>
      <c r="R59" s="104"/>
    </row>
    <row r="60" ht="15.75" customHeight="1">
      <c r="A60" s="2"/>
      <c r="B60" s="65"/>
      <c r="C60" s="66"/>
      <c r="D60" s="66"/>
      <c r="E60" s="6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15.75" customHeight="1">
      <c r="A61" s="2"/>
      <c r="B61" s="65"/>
      <c r="C61" s="66"/>
      <c r="D61" s="66"/>
      <c r="E61" s="67"/>
      <c r="F61" s="2"/>
      <c r="G61" s="2"/>
      <c r="H61" s="2"/>
      <c r="I61" s="2"/>
      <c r="J61" s="2"/>
      <c r="K61" s="2"/>
      <c r="L61" s="2"/>
      <c r="M61" s="2"/>
      <c r="N61" s="8"/>
      <c r="O61" s="9"/>
      <c r="P61" s="9"/>
      <c r="Q61" s="9"/>
      <c r="R61" s="9"/>
    </row>
    <row r="62" ht="15.75" customHeight="1">
      <c r="A62" s="2"/>
      <c r="B62" s="65"/>
      <c r="C62" s="66"/>
      <c r="D62" s="66"/>
      <c r="E62" s="67"/>
      <c r="F62" s="2"/>
      <c r="G62" s="2"/>
      <c r="H62" s="2"/>
      <c r="I62" s="2"/>
      <c r="J62" s="2"/>
      <c r="K62" s="2"/>
      <c r="L62" s="2"/>
      <c r="M62" s="2"/>
      <c r="N62" s="92"/>
      <c r="O62" s="93" t="s">
        <v>52</v>
      </c>
      <c r="P62" s="93" t="s">
        <v>44</v>
      </c>
      <c r="Q62" s="93" t="s">
        <v>45</v>
      </c>
      <c r="R62" s="93" t="s">
        <v>53</v>
      </c>
    </row>
    <row r="63" ht="15.75" customHeight="1">
      <c r="A63" s="2"/>
      <c r="B63" s="65"/>
      <c r="C63" s="20"/>
      <c r="D63" s="20"/>
      <c r="E63" s="67"/>
      <c r="F63" s="2"/>
      <c r="G63" s="2"/>
      <c r="H63" s="2"/>
      <c r="I63" s="2"/>
      <c r="J63" s="2"/>
      <c r="K63" s="2"/>
      <c r="L63" s="2"/>
      <c r="M63" s="2"/>
      <c r="N63" s="97" t="s">
        <v>41</v>
      </c>
      <c r="O63" s="108"/>
      <c r="P63" s="108"/>
      <c r="Q63" s="107"/>
      <c r="R63" s="107"/>
    </row>
    <row r="64" ht="15.75" customHeight="1">
      <c r="A64" s="2"/>
      <c r="B64" s="65"/>
      <c r="C64" s="21"/>
      <c r="D64" s="20"/>
      <c r="E64" s="67"/>
      <c r="F64" s="2"/>
      <c r="G64" s="2"/>
      <c r="H64" s="2"/>
      <c r="I64" s="2"/>
      <c r="J64" s="2"/>
      <c r="K64" s="2"/>
      <c r="L64" s="2"/>
      <c r="M64" s="2"/>
      <c r="N64" s="98" t="s">
        <v>42</v>
      </c>
      <c r="O64" s="21"/>
      <c r="P64" s="21"/>
      <c r="Q64" s="21"/>
      <c r="R64" s="21"/>
    </row>
    <row r="65" ht="15.75" customHeight="1">
      <c r="A65" s="2"/>
      <c r="B65" s="65"/>
      <c r="C65" s="20"/>
      <c r="D65" s="20"/>
      <c r="E65" s="67"/>
      <c r="F65" s="2"/>
      <c r="G65" s="2"/>
      <c r="H65" s="2"/>
      <c r="I65" s="2"/>
      <c r="J65" s="2"/>
      <c r="K65" s="2"/>
      <c r="L65" s="2"/>
      <c r="M65" s="2"/>
      <c r="N65" s="97" t="s">
        <v>18</v>
      </c>
      <c r="O65" s="96"/>
      <c r="P65" s="96"/>
      <c r="Q65" s="96"/>
      <c r="R65" s="96"/>
    </row>
    <row r="66" ht="15.75" customHeight="1">
      <c r="A66" s="2"/>
      <c r="B66" s="65"/>
      <c r="C66" s="20"/>
      <c r="D66" s="20"/>
      <c r="E66" s="67"/>
      <c r="F66" s="2"/>
      <c r="G66" s="2"/>
      <c r="H66" s="2"/>
      <c r="I66" s="2"/>
      <c r="J66" s="2"/>
      <c r="K66" s="2"/>
      <c r="L66" s="2"/>
      <c r="M66" s="2"/>
      <c r="N66" s="103" t="s">
        <v>19</v>
      </c>
      <c r="O66" s="104"/>
      <c r="P66" s="104"/>
      <c r="Q66" s="104"/>
      <c r="R66" s="104"/>
    </row>
    <row r="67" ht="15.75" customHeight="1">
      <c r="A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15.75" customHeight="1">
      <c r="A68" s="2"/>
      <c r="F68" s="2"/>
      <c r="G68" s="2"/>
      <c r="H68" s="2"/>
      <c r="I68" s="2"/>
      <c r="J68" s="2"/>
      <c r="K68" s="2"/>
      <c r="L68" s="2"/>
      <c r="M68" s="2"/>
      <c r="N68" s="8"/>
      <c r="O68" s="9"/>
      <c r="P68" s="9"/>
      <c r="Q68" s="9"/>
      <c r="R68" s="9"/>
    </row>
    <row r="69" ht="15.75" customHeight="1">
      <c r="A69" s="2"/>
      <c r="F69" s="2"/>
      <c r="G69" s="2"/>
      <c r="H69" s="2"/>
      <c r="I69" s="2"/>
      <c r="J69" s="2"/>
      <c r="K69" s="2"/>
      <c r="L69" s="2"/>
      <c r="M69" s="2"/>
      <c r="N69" s="92"/>
      <c r="O69" s="93" t="s">
        <v>52</v>
      </c>
      <c r="P69" s="93" t="s">
        <v>44</v>
      </c>
      <c r="Q69" s="93" t="s">
        <v>45</v>
      </c>
      <c r="R69" s="93" t="s">
        <v>53</v>
      </c>
    </row>
    <row r="70" ht="15.75" customHeight="1">
      <c r="A70" s="2"/>
      <c r="F70" s="2"/>
      <c r="G70" s="2"/>
      <c r="H70" s="2"/>
      <c r="I70" s="2"/>
      <c r="J70" s="2"/>
      <c r="K70" s="2"/>
      <c r="L70" s="2"/>
      <c r="M70" s="2"/>
      <c r="N70" s="97" t="s">
        <v>41</v>
      </c>
      <c r="O70" s="108"/>
      <c r="P70" s="108"/>
      <c r="Q70" s="107"/>
      <c r="R70" s="107"/>
    </row>
    <row r="71" ht="15.75" customHeight="1">
      <c r="A71" s="2"/>
      <c r="B71" s="2"/>
      <c r="C71" s="11"/>
      <c r="D71" s="11"/>
      <c r="E71" s="2"/>
      <c r="F71" s="2"/>
      <c r="G71" s="2"/>
      <c r="H71" s="2"/>
      <c r="I71" s="2"/>
      <c r="J71" s="2"/>
      <c r="K71" s="2"/>
      <c r="L71" s="2"/>
      <c r="M71" s="2"/>
      <c r="N71" s="98" t="s">
        <v>42</v>
      </c>
      <c r="O71" s="21"/>
      <c r="P71" s="21"/>
      <c r="Q71" s="21"/>
      <c r="R71" s="21"/>
    </row>
    <row r="72" ht="15.75" customHeight="1">
      <c r="A72" s="2"/>
      <c r="B72" s="2"/>
      <c r="C72" s="11"/>
      <c r="D72" s="11"/>
      <c r="E72" s="2"/>
      <c r="F72" s="2"/>
      <c r="G72" s="2"/>
      <c r="H72" s="2"/>
      <c r="I72" s="2"/>
      <c r="J72" s="2"/>
      <c r="K72" s="2"/>
      <c r="L72" s="2"/>
      <c r="M72" s="2"/>
      <c r="N72" s="97" t="s">
        <v>18</v>
      </c>
      <c r="O72" s="96"/>
      <c r="P72" s="96"/>
      <c r="Q72" s="96"/>
      <c r="R72" s="96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03" t="s">
        <v>19</v>
      </c>
      <c r="O73" s="104"/>
      <c r="P73" s="104"/>
      <c r="Q73" s="104"/>
      <c r="R73" s="10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8"/>
      <c r="O77" s="9"/>
      <c r="P77" s="9"/>
      <c r="Q77" s="9"/>
      <c r="R77" s="9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92"/>
      <c r="O78" s="93" t="s">
        <v>52</v>
      </c>
      <c r="P78" s="93" t="s">
        <v>44</v>
      </c>
      <c r="Q78" s="93" t="s">
        <v>45</v>
      </c>
      <c r="R78" s="93" t="s">
        <v>53</v>
      </c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97" t="s">
        <v>41</v>
      </c>
      <c r="O79" s="108"/>
      <c r="P79" s="108"/>
      <c r="Q79" s="107"/>
      <c r="R79" s="107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98" t="s">
        <v>42</v>
      </c>
      <c r="O80" s="21"/>
      <c r="P80" s="21"/>
      <c r="Q80" s="21"/>
      <c r="R80" s="21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97" t="s">
        <v>18</v>
      </c>
      <c r="O81" s="96"/>
      <c r="P81" s="96"/>
      <c r="Q81" s="96"/>
      <c r="R81" s="96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03" t="s">
        <v>19</v>
      </c>
      <c r="O82" s="104"/>
      <c r="P82" s="104"/>
      <c r="Q82" s="104"/>
      <c r="R82" s="10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D1"/>
    <mergeCell ref="B4:E4"/>
    <mergeCell ref="N10:P10"/>
    <mergeCell ref="G18:L18"/>
    <mergeCell ref="N18:R18"/>
    <mergeCell ref="G19:I19"/>
    <mergeCell ref="B23:E23"/>
    <mergeCell ref="N47:R47"/>
    <mergeCell ref="N54:R54"/>
    <mergeCell ref="N61:R61"/>
    <mergeCell ref="N68:R68"/>
    <mergeCell ref="N77:R77"/>
    <mergeCell ref="J19:L19"/>
    <mergeCell ref="G32:L32"/>
    <mergeCell ref="N32:R32"/>
    <mergeCell ref="G34:I34"/>
    <mergeCell ref="J34:L34"/>
    <mergeCell ref="N40:R40"/>
    <mergeCell ref="G50:K50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27" t="s">
        <v>54</v>
      </c>
      <c r="C2" s="27" t="s">
        <v>55</v>
      </c>
      <c r="D2" s="27" t="s">
        <v>56</v>
      </c>
      <c r="E2" s="27" t="s">
        <v>57</v>
      </c>
      <c r="F2" s="27" t="s">
        <v>47</v>
      </c>
      <c r="G2" s="27" t="s">
        <v>48</v>
      </c>
      <c r="H2" s="27" t="s">
        <v>49</v>
      </c>
      <c r="J2" s="116"/>
      <c r="M2" s="116"/>
      <c r="P2" s="116"/>
    </row>
    <row r="3">
      <c r="B3" s="117"/>
      <c r="C3" s="117"/>
      <c r="D3" s="80"/>
      <c r="E3" s="80"/>
      <c r="F3" s="118"/>
      <c r="G3" s="118"/>
      <c r="H3" s="117"/>
      <c r="I3" s="119"/>
      <c r="L3" s="27"/>
      <c r="M3" s="116"/>
      <c r="O3" s="27"/>
      <c r="P3" s="116"/>
    </row>
    <row r="4">
      <c r="A4" s="116"/>
      <c r="B4" s="117"/>
      <c r="C4" s="117"/>
      <c r="D4" s="80"/>
      <c r="E4" s="80"/>
      <c r="F4" s="118"/>
      <c r="G4" s="118"/>
      <c r="H4" s="118"/>
      <c r="I4" s="119"/>
      <c r="L4" s="27"/>
      <c r="M4" s="116"/>
      <c r="O4" s="27"/>
      <c r="P4" s="116"/>
    </row>
    <row r="5">
      <c r="B5" s="117"/>
      <c r="C5" s="117"/>
      <c r="D5" s="80"/>
      <c r="E5" s="80"/>
      <c r="F5" s="118"/>
      <c r="G5" s="118"/>
      <c r="H5" s="116"/>
      <c r="I5" s="119"/>
      <c r="L5" s="27"/>
      <c r="M5" s="116"/>
      <c r="O5" s="27"/>
      <c r="P5" s="116"/>
    </row>
    <row r="6">
      <c r="A6" s="116"/>
      <c r="B6" s="117"/>
      <c r="C6" s="117"/>
      <c r="D6" s="80"/>
      <c r="E6" s="80"/>
      <c r="F6" s="118"/>
      <c r="G6" s="118"/>
      <c r="H6" s="118"/>
      <c r="I6" s="119"/>
      <c r="L6" s="27"/>
      <c r="M6" s="116"/>
      <c r="O6" s="27"/>
      <c r="P6" s="116"/>
    </row>
    <row r="7">
      <c r="A7" s="116"/>
      <c r="B7" s="117"/>
      <c r="C7" s="117"/>
      <c r="D7" s="80"/>
      <c r="E7" s="80"/>
      <c r="F7" s="118"/>
      <c r="G7" s="118"/>
      <c r="H7" s="118"/>
      <c r="I7" s="119"/>
      <c r="L7" s="27"/>
      <c r="M7" s="116"/>
      <c r="O7" s="27"/>
      <c r="P7" s="116"/>
    </row>
    <row r="8">
      <c r="A8" s="116"/>
      <c r="B8" s="117"/>
      <c r="C8" s="117"/>
      <c r="D8" s="80"/>
      <c r="E8" s="80"/>
      <c r="F8" s="118"/>
      <c r="G8" s="118"/>
      <c r="H8" s="118"/>
      <c r="I8" s="119"/>
      <c r="L8" s="27"/>
      <c r="M8" s="116"/>
      <c r="O8" s="27"/>
      <c r="P8" s="116"/>
    </row>
    <row r="9">
      <c r="A9" s="116"/>
      <c r="B9" s="117"/>
      <c r="C9" s="117"/>
      <c r="D9" s="80"/>
      <c r="E9" s="80"/>
      <c r="F9" s="118"/>
      <c r="G9" s="118"/>
      <c r="H9" s="118"/>
      <c r="I9" s="119"/>
      <c r="L9" s="27"/>
      <c r="M9" s="116"/>
      <c r="O9" s="27"/>
      <c r="P9" s="116"/>
    </row>
    <row r="10">
      <c r="A10" s="116"/>
      <c r="B10" s="117"/>
      <c r="C10" s="117"/>
      <c r="D10" s="80"/>
      <c r="E10" s="80"/>
      <c r="F10" s="118"/>
      <c r="G10" s="118"/>
      <c r="H10" s="118"/>
      <c r="I10" s="119"/>
      <c r="L10" s="27"/>
      <c r="M10" s="116"/>
      <c r="O10" s="27"/>
      <c r="P10" s="116"/>
    </row>
    <row r="11">
      <c r="B11" s="117"/>
      <c r="C11" s="117"/>
      <c r="D11" s="80"/>
      <c r="E11" s="80"/>
      <c r="F11" s="118"/>
      <c r="G11" s="118"/>
      <c r="H11" s="118"/>
      <c r="I11" s="27"/>
      <c r="J11" s="27"/>
      <c r="L11" s="27"/>
      <c r="M11" s="116"/>
      <c r="O11" s="27"/>
      <c r="P11" s="116"/>
    </row>
    <row r="12">
      <c r="B12" s="117"/>
      <c r="C12" s="117"/>
      <c r="D12" s="80"/>
      <c r="E12" s="80"/>
      <c r="F12" s="118"/>
      <c r="G12" s="118"/>
      <c r="H12" s="118"/>
      <c r="I12" s="27"/>
      <c r="J12" s="27"/>
      <c r="M12" s="116"/>
      <c r="P12" s="116"/>
    </row>
    <row r="13">
      <c r="B13" s="117"/>
      <c r="C13" s="117"/>
      <c r="D13" s="80"/>
      <c r="E13" s="80"/>
      <c r="F13" s="118"/>
      <c r="G13" s="118"/>
      <c r="H13" s="118"/>
      <c r="I13" s="119"/>
      <c r="N13" s="27"/>
    </row>
    <row r="14">
      <c r="B14" s="117"/>
      <c r="C14" s="117"/>
      <c r="D14" s="80"/>
      <c r="E14" s="80"/>
      <c r="F14" s="118"/>
      <c r="G14" s="118"/>
      <c r="H14" s="118"/>
      <c r="I14" s="119"/>
      <c r="N14" s="27"/>
    </row>
    <row r="15">
      <c r="B15" s="117"/>
      <c r="C15" s="117"/>
      <c r="D15" s="80"/>
      <c r="E15" s="80"/>
      <c r="F15" s="118"/>
      <c r="G15" s="118"/>
      <c r="H15" s="118"/>
      <c r="I15" s="119"/>
    </row>
    <row r="16">
      <c r="B16" s="117"/>
      <c r="C16" s="117"/>
      <c r="D16" s="80"/>
      <c r="E16" s="80"/>
      <c r="F16" s="118"/>
      <c r="G16" s="118"/>
      <c r="H16" s="118"/>
      <c r="I16" s="119"/>
      <c r="L16" s="27"/>
      <c r="M16" s="27"/>
    </row>
    <row r="17">
      <c r="B17" s="117"/>
      <c r="C17" s="117"/>
      <c r="D17" s="80"/>
      <c r="E17" s="80"/>
      <c r="F17" s="118"/>
      <c r="G17" s="118"/>
      <c r="H17" s="118"/>
      <c r="I17" s="119"/>
    </row>
    <row r="18">
      <c r="B18" s="117"/>
      <c r="C18" s="117"/>
      <c r="D18" s="80"/>
      <c r="E18" s="80"/>
      <c r="F18" s="118"/>
      <c r="G18" s="118"/>
      <c r="H18" s="118"/>
      <c r="I18" s="119"/>
      <c r="L18" s="27"/>
      <c r="M18" s="27"/>
    </row>
    <row r="19" ht="15.75" customHeight="1">
      <c r="B19" s="117"/>
      <c r="C19" s="117"/>
      <c r="D19" s="80"/>
      <c r="E19" s="80"/>
      <c r="F19" s="118"/>
      <c r="G19" s="118"/>
      <c r="H19" s="118"/>
      <c r="I19" s="119"/>
      <c r="L19" s="27"/>
      <c r="M19" s="27"/>
    </row>
    <row r="20" ht="15.75" customHeight="1">
      <c r="B20" s="117"/>
      <c r="C20" s="117"/>
      <c r="D20" s="80"/>
      <c r="E20" s="80"/>
      <c r="F20" s="118"/>
      <c r="G20" s="118"/>
      <c r="H20" s="118"/>
      <c r="I20" s="119"/>
      <c r="J20" s="119"/>
    </row>
    <row r="21" ht="15.75" customHeight="1">
      <c r="B21" s="117"/>
      <c r="C21" s="117"/>
      <c r="D21" s="80"/>
      <c r="E21" s="80"/>
      <c r="F21" s="118"/>
      <c r="G21" s="118"/>
      <c r="H21" s="118"/>
      <c r="I21" s="27"/>
      <c r="J21" s="27"/>
      <c r="L21" s="27"/>
      <c r="M21" s="27"/>
    </row>
    <row r="22" ht="15.75" customHeight="1">
      <c r="B22" s="117"/>
      <c r="C22" s="117"/>
      <c r="D22" s="120"/>
      <c r="E22" s="80"/>
      <c r="F22" s="118"/>
      <c r="G22" s="118"/>
      <c r="H22" s="117"/>
      <c r="I22" s="119"/>
      <c r="L22" s="27"/>
      <c r="M22" s="27"/>
    </row>
    <row r="23" ht="15.75" customHeight="1">
      <c r="B23" s="117"/>
      <c r="C23" s="117"/>
      <c r="D23" s="120"/>
      <c r="E23" s="80"/>
      <c r="F23" s="118"/>
      <c r="G23" s="118"/>
      <c r="H23" s="118"/>
      <c r="I23" s="119"/>
    </row>
    <row r="24" ht="15.75" customHeight="1">
      <c r="B24" s="117"/>
      <c r="C24" s="117"/>
      <c r="D24" s="120"/>
      <c r="E24" s="80"/>
      <c r="F24" s="117"/>
      <c r="G24" s="118"/>
      <c r="H24" s="118"/>
      <c r="I24" s="119"/>
      <c r="L24" s="27"/>
      <c r="M24" s="27"/>
    </row>
    <row r="25" ht="15.75" customHeight="1">
      <c r="B25" s="117"/>
      <c r="C25" s="117"/>
      <c r="D25" s="120"/>
      <c r="E25" s="80"/>
      <c r="F25" s="117"/>
      <c r="G25" s="118"/>
      <c r="H25" s="118"/>
      <c r="I25" s="119"/>
      <c r="L25" s="27"/>
      <c r="M25" s="27"/>
    </row>
    <row r="26" ht="15.75" customHeight="1">
      <c r="B26" s="117"/>
      <c r="C26" s="117"/>
      <c r="D26" s="120"/>
      <c r="E26" s="118"/>
      <c r="F26" s="117"/>
      <c r="G26" s="117"/>
      <c r="H26" s="117"/>
      <c r="I26" s="119"/>
    </row>
    <row r="27" ht="15.75" customHeight="1">
      <c r="B27" s="117"/>
      <c r="C27" s="117"/>
      <c r="E27" s="117"/>
      <c r="F27" s="117"/>
      <c r="G27" s="117"/>
      <c r="H27" s="117"/>
      <c r="I27" s="119"/>
      <c r="L27" s="27"/>
      <c r="M27" s="27"/>
    </row>
    <row r="28" ht="15.75" customHeight="1">
      <c r="E28" s="117"/>
      <c r="F28" s="117"/>
      <c r="G28" s="117"/>
      <c r="H28" s="117"/>
      <c r="I28" s="119"/>
    </row>
    <row r="29" ht="15.75" customHeight="1">
      <c r="E29" s="117"/>
      <c r="F29" s="117"/>
      <c r="G29" s="117"/>
      <c r="H29" s="117"/>
      <c r="I29" s="119"/>
    </row>
    <row r="30" ht="15.75" customHeight="1">
      <c r="J30" s="119"/>
    </row>
    <row r="31" ht="15.75" customHeight="1">
      <c r="A31" s="18" t="s">
        <v>58</v>
      </c>
      <c r="B31" s="121" t="str">
        <f t="shared" ref="B31:C31" si="1">AVERAGE(B3:B26)</f>
        <v>#DIV/0!</v>
      </c>
      <c r="C31" s="121" t="str">
        <f t="shared" si="1"/>
        <v>#DIV/0!</v>
      </c>
      <c r="D31" s="121" t="str">
        <f>AVERAGE(D3:D24)</f>
        <v>#DIV/0!</v>
      </c>
      <c r="E31" s="121" t="str">
        <f>AVERAGE(E3:E18)</f>
        <v>#DIV/0!</v>
      </c>
      <c r="F31" s="121" t="str">
        <f t="shared" ref="F31:H31" si="2">AVERAGE(F3:F26)</f>
        <v>#DIV/0!</v>
      </c>
      <c r="G31" s="121" t="str">
        <f t="shared" si="2"/>
        <v>#DIV/0!</v>
      </c>
      <c r="H31" s="121" t="str">
        <f t="shared" si="2"/>
        <v>#DIV/0!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122" t="s">
        <v>59</v>
      </c>
      <c r="B1" s="9"/>
      <c r="C1" s="9"/>
      <c r="D1" s="9"/>
      <c r="E1" s="10"/>
      <c r="F1" s="2"/>
      <c r="G1" s="123" t="s">
        <v>60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2"/>
      <c r="B2" s="2"/>
      <c r="C2" s="2"/>
      <c r="D2" s="2"/>
      <c r="E2" s="53"/>
      <c r="F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2"/>
      <c r="B3" s="100" t="s">
        <v>61</v>
      </c>
      <c r="C3" s="2"/>
      <c r="D3" s="124"/>
      <c r="E3" s="53"/>
      <c r="F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2"/>
      <c r="B4" s="100" t="s">
        <v>62</v>
      </c>
      <c r="C4" s="2"/>
      <c r="D4" s="55"/>
      <c r="E4" s="53"/>
      <c r="F4" s="2"/>
      <c r="G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2"/>
      <c r="B5" s="100" t="s">
        <v>63</v>
      </c>
      <c r="C5" s="2"/>
      <c r="D5" s="96"/>
      <c r="E5" s="5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2"/>
      <c r="B6" s="100" t="s">
        <v>64</v>
      </c>
      <c r="C6" s="2"/>
      <c r="D6" s="55"/>
      <c r="E6" s="53"/>
      <c r="F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2"/>
      <c r="B7" s="100" t="s">
        <v>65</v>
      </c>
      <c r="C7" s="2"/>
      <c r="D7" s="55"/>
      <c r="E7" s="12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2"/>
      <c r="B8" s="100" t="s">
        <v>66</v>
      </c>
      <c r="C8" s="2"/>
      <c r="D8" s="96"/>
      <c r="E8" s="53"/>
      <c r="F8" s="2"/>
      <c r="G8" s="75"/>
      <c r="H8" s="75"/>
      <c r="I8" s="75"/>
      <c r="J8" s="7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2"/>
      <c r="B9" s="100" t="s">
        <v>67</v>
      </c>
      <c r="C9" s="2"/>
      <c r="D9" s="126"/>
      <c r="E9" s="53"/>
      <c r="F9" s="53"/>
      <c r="G9" s="127" t="s">
        <v>68</v>
      </c>
      <c r="H9" s="128"/>
      <c r="I9" s="128"/>
      <c r="J9" s="12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4"/>
      <c r="B10" s="75"/>
      <c r="C10" s="75"/>
      <c r="D10" s="75"/>
      <c r="E10" s="83"/>
      <c r="F10" s="53"/>
      <c r="G10" s="2"/>
      <c r="H10" s="2"/>
      <c r="I10" s="2"/>
      <c r="J10" s="53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5"/>
      <c r="B11" s="75"/>
      <c r="C11" s="75"/>
      <c r="D11" s="75"/>
      <c r="E11" s="75"/>
      <c r="F11" s="53"/>
      <c r="G11" s="100" t="s">
        <v>69</v>
      </c>
      <c r="H11" s="2"/>
      <c r="I11" s="96"/>
      <c r="J11" s="5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30" t="s">
        <v>70</v>
      </c>
      <c r="B12" s="128"/>
      <c r="C12" s="128"/>
      <c r="D12" s="128"/>
      <c r="E12" s="129"/>
      <c r="F12" s="53"/>
      <c r="G12" s="100" t="s">
        <v>71</v>
      </c>
      <c r="H12" s="2"/>
      <c r="I12" s="96"/>
      <c r="J12" s="5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2"/>
      <c r="B13" s="2"/>
      <c r="C13" s="2"/>
      <c r="D13" s="2"/>
      <c r="E13" s="53"/>
      <c r="F13" s="53"/>
      <c r="G13" s="100" t="s">
        <v>72</v>
      </c>
      <c r="H13" s="2"/>
      <c r="I13" s="55"/>
      <c r="J13" s="5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2"/>
      <c r="B14" s="100" t="s">
        <v>73</v>
      </c>
      <c r="C14" s="2"/>
      <c r="D14" s="96"/>
      <c r="E14" s="53"/>
      <c r="F14" s="53"/>
      <c r="G14" s="100" t="s">
        <v>74</v>
      </c>
      <c r="H14" s="2"/>
      <c r="I14" s="131"/>
      <c r="J14" s="5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2"/>
      <c r="B15" s="100" t="s">
        <v>75</v>
      </c>
      <c r="C15" s="2"/>
      <c r="D15" s="132"/>
      <c r="E15" s="53"/>
      <c r="F15" s="53"/>
      <c r="G15" s="2"/>
      <c r="H15" s="2"/>
      <c r="I15" s="2"/>
      <c r="J15" s="5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2"/>
      <c r="B16" s="100" t="s">
        <v>76</v>
      </c>
      <c r="C16" s="2"/>
      <c r="D16" s="96"/>
      <c r="E16" s="53"/>
      <c r="F16" s="53"/>
      <c r="G16" s="2"/>
      <c r="H16" s="2"/>
      <c r="I16" s="2"/>
      <c r="J16" s="5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2"/>
      <c r="B17" s="100" t="s">
        <v>77</v>
      </c>
      <c r="C17" s="2"/>
      <c r="D17" s="55"/>
      <c r="E17" s="53"/>
      <c r="F17" s="53"/>
      <c r="G17" s="100" t="s">
        <v>78</v>
      </c>
      <c r="H17" s="2"/>
      <c r="I17" s="7"/>
      <c r="J17" s="5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2"/>
      <c r="B18" s="100" t="s">
        <v>79</v>
      </c>
      <c r="C18" s="2"/>
      <c r="D18" s="37"/>
      <c r="E18" s="53"/>
      <c r="F18" s="53"/>
      <c r="G18" s="100" t="s">
        <v>80</v>
      </c>
      <c r="H18" s="2"/>
      <c r="I18" s="7"/>
      <c r="J18" s="53"/>
      <c r="K18" s="2"/>
      <c r="L18" s="2"/>
      <c r="M18" s="34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2"/>
      <c r="B19" s="133" t="s">
        <v>81</v>
      </c>
      <c r="C19" s="2"/>
      <c r="D19" s="96"/>
      <c r="E19" s="53"/>
      <c r="F19" s="53"/>
      <c r="G19" s="100" t="s">
        <v>82</v>
      </c>
      <c r="H19" s="2"/>
      <c r="I19" s="7"/>
      <c r="J19" s="53"/>
      <c r="K19" s="2"/>
      <c r="L19" s="2"/>
      <c r="M19" s="3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2"/>
      <c r="B20" s="100" t="s">
        <v>83</v>
      </c>
      <c r="C20" s="2"/>
      <c r="D20" s="96"/>
      <c r="E20" s="53"/>
      <c r="F20" s="53"/>
      <c r="G20" s="2"/>
      <c r="H20" s="2"/>
      <c r="I20" s="7"/>
      <c r="J20" s="53"/>
      <c r="K20" s="2"/>
      <c r="L20" s="2"/>
      <c r="M20" s="3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2"/>
      <c r="B21" s="100" t="s">
        <v>84</v>
      </c>
      <c r="C21" s="2"/>
      <c r="D21" s="55"/>
      <c r="E21" s="53"/>
      <c r="F21" s="53"/>
      <c r="G21" s="2" t="s">
        <v>85</v>
      </c>
      <c r="H21" s="2"/>
      <c r="I21" s="2"/>
      <c r="J21" s="53"/>
      <c r="K21" s="2"/>
      <c r="L21" s="2"/>
      <c r="M21" s="9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2"/>
      <c r="B22" s="100" t="s">
        <v>86</v>
      </c>
      <c r="C22" s="2"/>
      <c r="D22" s="134"/>
      <c r="E22" s="53"/>
      <c r="F22" s="53"/>
      <c r="G22" s="2"/>
      <c r="H22" s="2"/>
      <c r="I22" s="2"/>
      <c r="J22" s="53"/>
      <c r="K22" s="2"/>
      <c r="L22" s="2"/>
      <c r="M22" s="9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2"/>
      <c r="B23" s="133" t="s">
        <v>87</v>
      </c>
      <c r="C23" s="2"/>
      <c r="D23" s="37"/>
      <c r="E23" s="53"/>
      <c r="F23" s="53"/>
      <c r="G23" s="2"/>
      <c r="H23" s="2"/>
      <c r="I23" s="2"/>
      <c r="J23" s="5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2"/>
      <c r="B24" s="100" t="s">
        <v>88</v>
      </c>
      <c r="C24" s="2"/>
      <c r="D24" s="55"/>
      <c r="E24" s="53"/>
      <c r="F24" s="53"/>
      <c r="G24" s="100" t="s">
        <v>78</v>
      </c>
      <c r="H24" s="2"/>
      <c r="I24" s="7"/>
      <c r="J24" s="5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2"/>
      <c r="B25" s="100" t="s">
        <v>89</v>
      </c>
      <c r="C25" s="2"/>
      <c r="D25" s="55"/>
      <c r="E25" s="53"/>
      <c r="F25" s="53"/>
      <c r="G25" s="100" t="s">
        <v>80</v>
      </c>
      <c r="H25" s="2"/>
      <c r="I25" s="7"/>
      <c r="J25" s="5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4"/>
      <c r="B26" s="75"/>
      <c r="C26" s="75"/>
      <c r="D26" s="75"/>
      <c r="E26" s="83"/>
      <c r="F26" s="53"/>
      <c r="G26" s="100" t="s">
        <v>82</v>
      </c>
      <c r="H26" s="2"/>
      <c r="I26" s="7"/>
      <c r="J26" s="5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5"/>
      <c r="B27" s="75"/>
      <c r="C27" s="75"/>
      <c r="D27" s="75"/>
      <c r="E27" s="75"/>
      <c r="F27" s="53"/>
      <c r="G27" s="100" t="s">
        <v>90</v>
      </c>
      <c r="H27" s="2"/>
      <c r="I27" s="2"/>
      <c r="J27" s="5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30" t="s">
        <v>91</v>
      </c>
      <c r="B28" s="128"/>
      <c r="C28" s="128"/>
      <c r="D28" s="128"/>
      <c r="E28" s="129"/>
      <c r="F28" s="53"/>
      <c r="G28" s="2"/>
      <c r="H28" s="2"/>
      <c r="I28" s="2"/>
      <c r="J28" s="5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2"/>
      <c r="B29" s="2"/>
      <c r="C29" s="2"/>
      <c r="D29" s="2"/>
      <c r="E29" s="53"/>
      <c r="F29" s="53"/>
      <c r="G29" s="100" t="s">
        <v>92</v>
      </c>
      <c r="H29" s="2"/>
      <c r="I29" s="2"/>
      <c r="J29" s="5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2"/>
      <c r="B30" s="100" t="s">
        <v>93</v>
      </c>
      <c r="C30" s="2"/>
      <c r="D30" s="135"/>
      <c r="E30" s="53"/>
      <c r="F30" s="53"/>
      <c r="G30" s="2"/>
      <c r="H30" s="2"/>
      <c r="I30" s="2"/>
      <c r="J30" s="5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2"/>
      <c r="B31" s="2"/>
      <c r="C31" s="2"/>
      <c r="D31" s="96"/>
      <c r="E31" s="53"/>
      <c r="F31" s="53"/>
      <c r="G31" s="100" t="s">
        <v>94</v>
      </c>
      <c r="H31" s="2"/>
      <c r="I31" s="2"/>
      <c r="J31" s="5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2"/>
      <c r="B32" s="2"/>
      <c r="C32" s="2"/>
      <c r="D32" s="96"/>
      <c r="E32" s="53"/>
      <c r="F32" s="53"/>
      <c r="G32" s="100" t="s">
        <v>95</v>
      </c>
      <c r="H32" s="2"/>
      <c r="I32" s="2"/>
      <c r="J32" s="5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2"/>
      <c r="B33" s="100" t="s">
        <v>96</v>
      </c>
      <c r="C33" s="2"/>
      <c r="D33" s="96"/>
      <c r="E33" s="53"/>
      <c r="F33" s="53"/>
      <c r="G33" s="2"/>
      <c r="H33" s="2"/>
      <c r="I33" s="2"/>
      <c r="J33" s="5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2"/>
      <c r="B34" s="100" t="s">
        <v>97</v>
      </c>
      <c r="C34" s="2"/>
      <c r="D34" s="96"/>
      <c r="E34" s="53"/>
      <c r="F34" s="53"/>
      <c r="G34" s="100" t="s">
        <v>98</v>
      </c>
      <c r="H34" s="2"/>
      <c r="I34" s="2"/>
      <c r="J34" s="5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2"/>
      <c r="B35" s="100" t="s">
        <v>99</v>
      </c>
      <c r="C35" s="2"/>
      <c r="D35" s="55"/>
      <c r="E35" s="53"/>
      <c r="F35" s="53"/>
      <c r="G35" s="100"/>
      <c r="H35" s="2"/>
      <c r="I35" s="7"/>
      <c r="J35" s="5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2"/>
      <c r="B36" s="100" t="s">
        <v>100</v>
      </c>
      <c r="C36" s="2"/>
      <c r="D36" s="55"/>
      <c r="E36" s="53"/>
      <c r="F36" s="53"/>
      <c r="G36" s="100"/>
      <c r="H36" s="2"/>
      <c r="I36" s="2"/>
      <c r="J36" s="5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2"/>
      <c r="B37" s="100" t="s">
        <v>101</v>
      </c>
      <c r="C37" s="2"/>
      <c r="D37" s="55"/>
      <c r="E37" s="53"/>
      <c r="F37" s="53"/>
      <c r="G37" s="2"/>
      <c r="H37" s="2"/>
      <c r="I37" s="2"/>
      <c r="J37" s="5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2"/>
      <c r="B38" s="100" t="s">
        <v>102</v>
      </c>
      <c r="C38" s="2"/>
      <c r="D38" s="96"/>
      <c r="E38" s="53"/>
      <c r="F38" s="53"/>
      <c r="G38" s="2"/>
      <c r="H38" s="2"/>
      <c r="I38" s="7"/>
      <c r="J38" s="53"/>
      <c r="K38" s="2" t="s">
        <v>103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2"/>
      <c r="B39" s="100"/>
      <c r="C39" s="2"/>
      <c r="D39" s="96"/>
      <c r="E39" s="53"/>
      <c r="F39" s="53"/>
      <c r="G39" s="2"/>
      <c r="H39" s="2"/>
      <c r="I39" s="2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2"/>
      <c r="B40" s="133" t="s">
        <v>104</v>
      </c>
      <c r="C40" s="2"/>
      <c r="D40" s="96"/>
      <c r="E40" s="53"/>
      <c r="F40" s="53"/>
      <c r="G40" s="2"/>
      <c r="H40" s="2"/>
      <c r="J40" s="13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2"/>
      <c r="B41" s="133" t="s">
        <v>105</v>
      </c>
      <c r="C41" s="2"/>
      <c r="D41" s="96"/>
      <c r="E41" s="53"/>
      <c r="F41" s="53"/>
      <c r="G41" s="75"/>
      <c r="H41" s="75"/>
      <c r="I41" s="137"/>
      <c r="J41" s="129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52"/>
      <c r="B42" s="133" t="s">
        <v>106</v>
      </c>
      <c r="C42" s="2"/>
      <c r="D42" s="96"/>
      <c r="E42" s="5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2"/>
      <c r="B43" s="133" t="s">
        <v>107</v>
      </c>
      <c r="C43" s="2"/>
      <c r="D43" s="96"/>
      <c r="E43" s="5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B44" s="133" t="s">
        <v>108</v>
      </c>
      <c r="C44" s="2"/>
      <c r="D44" s="96"/>
      <c r="E44" s="5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33" t="s">
        <v>109</v>
      </c>
      <c r="C45" s="2"/>
      <c r="D45" s="2"/>
      <c r="E45" s="5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74"/>
      <c r="B46" s="75"/>
      <c r="C46" s="75"/>
      <c r="D46" s="75"/>
      <c r="E46" s="83"/>
      <c r="F46" s="2"/>
      <c r="G46" s="2"/>
      <c r="H46" s="2"/>
      <c r="I46" s="9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100"/>
      <c r="C47" s="2"/>
      <c r="D47" s="9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8">
    <mergeCell ref="A1:E1"/>
    <mergeCell ref="G1:J3"/>
    <mergeCell ref="F4:F5"/>
    <mergeCell ref="G4:L6"/>
    <mergeCell ref="G9:J9"/>
    <mergeCell ref="A12:E12"/>
    <mergeCell ref="A28:E28"/>
    <mergeCell ref="I41:J41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