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DDE0F97E-D700-4065-8491-BAFEAF87A4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1" l="1"/>
  <c r="E48" i="1"/>
  <c r="E49" i="1"/>
  <c r="E50" i="1"/>
  <c r="E51" i="1"/>
  <c r="E52" i="1"/>
  <c r="E53" i="1"/>
  <c r="E54" i="1"/>
  <c r="E55" i="1"/>
  <c r="G48" i="1"/>
  <c r="G49" i="1"/>
  <c r="G50" i="1"/>
  <c r="G51" i="1"/>
  <c r="G52" i="1"/>
  <c r="G53" i="1"/>
  <c r="G54" i="1"/>
  <c r="G55" i="1"/>
  <c r="G44" i="1" l="1"/>
  <c r="G41" i="1"/>
  <c r="G40" i="1"/>
  <c r="E41" i="1"/>
  <c r="E40" i="1"/>
  <c r="E42" i="1"/>
  <c r="E43" i="1"/>
  <c r="E44" i="1"/>
  <c r="E45" i="1"/>
  <c r="E46" i="1"/>
  <c r="E47" i="1"/>
  <c r="G42" i="1"/>
  <c r="G43" i="1"/>
  <c r="G45" i="1"/>
  <c r="G46" i="1"/>
  <c r="G47" i="1"/>
  <c r="E35" i="1" l="1"/>
  <c r="E36" i="1"/>
  <c r="E37" i="1"/>
  <c r="E38" i="1"/>
  <c r="E39" i="1"/>
  <c r="G35" i="1"/>
  <c r="G36" i="1"/>
  <c r="G37" i="1"/>
  <c r="G38" i="1"/>
  <c r="G30" i="1" l="1"/>
  <c r="G29" i="1"/>
  <c r="E29" i="1"/>
  <c r="E30" i="1"/>
  <c r="E31" i="1"/>
  <c r="E32" i="1"/>
  <c r="E33" i="1"/>
  <c r="E34" i="1"/>
  <c r="G31" i="1"/>
  <c r="G32" i="1"/>
  <c r="G33" i="1"/>
  <c r="G34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G28" i="1" l="1"/>
  <c r="G27" i="1" l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<sst xmlns="http://schemas.openxmlformats.org/spreadsheetml/2006/main" count="112" uniqueCount="112">
  <si>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</si>
  <si>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</si>
  <si>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</si>
  <si>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</si>
  <si>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</si>
  <si>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</si>
  <si>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</si>
  <si>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</si>
  <si>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</si>
  <si>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</si>
  <si>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</si>
  <si>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</si>
  <si>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JD</t>
  </si>
  <si>
    <t>IAU</t>
  </si>
  <si>
    <t>TESLA INC</t>
  </si>
  <si>
    <t>High-Grade Primary Aluminium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</si>
  <si>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</si>
  <si>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</si>
  <si>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</si>
  <si>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</si>
  <si>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</si>
  <si>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</si>
  <si>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</si>
  <si>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</si>
  <si>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</si>
  <si>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</si>
  <si>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</si>
  <si>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</si>
  <si>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</si>
  <si>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</si>
  <si>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</si>
  <si>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</si>
  <si>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</si>
  <si>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</si>
  <si>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</si>
  <si>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</si>
  <si>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</si>
  <si>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</si>
  <si>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</si>
  <si>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</si>
  <si>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</si>
  <si>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</si>
  <si>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</si>
  <si>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</si>
  <si>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</si>
  <si>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</si>
  <si>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</si>
  <si>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BTS Dec08'20 @DTB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</si>
  <si>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</si>
  <si>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</si>
  <si>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</si>
  <si>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</si>
  <si>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</si>
  <si>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</si>
  <si>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</si>
  <si>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</si>
  <si>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</si>
  <si>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</si>
  <si>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</si>
  <si>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</si>
  <si>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</si>
  <si>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</si>
  <si>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</si>
  <si>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</si>
  <si>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</si>
  <si>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</si>
  <si>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</si>
  <si>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</si>
  <si>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</si>
  <si>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</si>
  <si>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</si>
  <si>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DE</t>
  </si>
  <si>
    <t>DEERE &amp; CO</t>
  </si>
  <si>
    <t>ALB</t>
  </si>
  <si>
    <t>ALBEMARLE CORP</t>
  </si>
  <si>
    <t>GM</t>
  </si>
  <si>
    <t>GENERAL MOTORS CO</t>
  </si>
  <si>
    <t>QQQ</t>
  </si>
  <si>
    <t>INVESCO QQQ TRUST SERIES 1</t>
  </si>
  <si>
    <t>2823 SEHK</t>
  </si>
  <si>
    <t>ISHARES FTSE A50 CHINA</t>
  </si>
  <si>
    <t>TN Mar22'21 @ECBOT</t>
  </si>
  <si>
    <t>UB Mar22'21 @ECBOT</t>
  </si>
  <si>
    <t>ZB Mar22'21 @ECBOT</t>
  </si>
  <si>
    <t>ZF Mar31'21 @ECBOT</t>
  </si>
  <si>
    <t>ZN Mar22'21 @ECBOT</t>
  </si>
  <si>
    <t>ZT Mar31'21 @ECBOT</t>
  </si>
  <si>
    <t>CGB Mar22'21 @CDE</t>
  </si>
  <si>
    <t>BTP Dec08'20 @DTB</t>
  </si>
  <si>
    <t>Euro-BTP Italian Government Bond</t>
  </si>
  <si>
    <t>GBX Dec08'20 @DTB</t>
  </si>
  <si>
    <t>Euro Buxl (15 - 30 Year Bond)</t>
  </si>
  <si>
    <t>ZQ Nov30'20 @ECBOT</t>
  </si>
  <si>
    <t>SOFR1 Nov30'20 @GLOBEX</t>
  </si>
  <si>
    <t>L Dec16'20 @ICEEU</t>
  </si>
  <si>
    <t>AH Dec16'20 @LMEOTC</t>
  </si>
  <si>
    <t>HG Jan27'21 @NYMEX</t>
  </si>
  <si>
    <t>NYMEX Copper Index</t>
  </si>
  <si>
    <t>NI Dec16'20 @LMEOTC</t>
  </si>
  <si>
    <t>PA Mar29'21 @NYMEX</t>
  </si>
  <si>
    <t>SCI Dec31'20 @SGX</t>
  </si>
  <si>
    <t>SNLME Dec16'20 @LMEOTC</t>
  </si>
  <si>
    <t>ZSLME Dec16'20 @LMEOTC</t>
  </si>
  <si>
    <t>NG Jan'21 @NYMEX</t>
  </si>
  <si>
    <t>Henry Hub Natural Gas</t>
  </si>
  <si>
    <t>TSR20 Jan'21 @SGX</t>
  </si>
  <si>
    <t>SICOM Rubber</t>
  </si>
  <si>
    <t>KE Mar12'21 @ECBOT</t>
  </si>
  <si>
    <t>Hard Red Winter Wheat -KCBOT-</t>
  </si>
  <si>
    <t>ZS Mar12'21 @ECBOT</t>
  </si>
  <si>
    <t>Soybean Futures</t>
  </si>
  <si>
    <t>VIX Nov18'20 @CFE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</si>
</sst>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66" fontId="8" fillId="0" borderId="1" xfId="3" applyNumberFormat="1" applyFont="1" applyBorder="1" applyProtection="1"/>
    <xf numFmtId="0" fontId="1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2" borderId="1" xfId="2" applyFont="1" applyFill="1" applyBorder="1" applyAlignment="1">
      <alignment vertical="center" wrapText="1"/>
    </xf>
    <xf numFmtId="166" fontId="9" fillId="2" borderId="1" xfId="2" applyNumberFormat="1" applyFont="1" applyFill="1" applyBorder="1" applyAlignment="1">
      <alignment vertical="center" wrapText="1"/>
    </xf>
    <xf numFmtId="166" fontId="11" fillId="2" borderId="1" xfId="2" applyNumberFormat="1" applyFont="1" applyFill="1" applyBorder="1" applyAlignment="1">
      <alignment vertical="center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6" totalsRowCount="1" headerRowDxfId="20" dataDxfId="18" headerRowBorderDxfId="19" tableBorderDxfId="17" totalsRowBorderDxfId="16">
  <autoFilter ref="A10:H55" xr:uid="{00000000-0009-0000-0100-000001000000}"/>
  <tableColumns count="8">
    <tableColumn id="1" xr3:uid="{00000000-0010-0000-0000-000001000000}" name="IB Ticker" dataDxfId="14" totalsRowDxfId="7"/>
    <tableColumn id="2" xr3:uid="{00000000-0010-0000-0000-000002000000}" name="Financial Instrument" dataDxfId="13" totalsRowDxfId="6"/>
    <tableColumn id="5" xr3:uid="{00000000-0010-0000-0000-000005000000}" name="Previous Quantity" dataDxfId="12" totalsRowDxfId="5"/>
    <tableColumn id="4" xr3:uid="{00000000-0010-0000-0000-000004000000}" name="Current Quantity" dataDxfId="11" totalsRowDxfId="4"/>
    <tableColumn id="6" xr3:uid="{00000000-0010-0000-0000-000006000000}" name="Change" dataDxfId="10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5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"/>
  <sheetViews>
    <sheetView tabSelected="1" topLeftCell="A43" zoomScale="115" zoomScaleNormal="115" workbookViewId="0">
      <selection activeCell="K50" sqref="K50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5" t="s">
        <v>0</v>
      </c>
      <c r="B1" s="55"/>
      <c r="C1" s="48">
        <v>44167</v>
      </c>
      <c r="E1" s="1"/>
      <c r="F1" s="1"/>
      <c r="G1" s="11"/>
      <c r="H1" s="11"/>
    </row>
    <row r="2" spans="1:20" x14ac:dyDescent="0.25">
      <c r="A2" s="55" t="s">
        <v>56</v>
      </c>
      <c r="B2" s="55"/>
      <c r="C2" s="45">
        <v>6.1410031260260061</v>
      </c>
      <c r="E2" s="9"/>
      <c r="F2" s="9"/>
      <c r="G2" s="13"/>
      <c r="H2" s="12"/>
      <c r="K2" s="27"/>
      <c r="P2" s="27"/>
      <c r="S2" s="27"/>
    </row>
    <row r="3" spans="1:20" x14ac:dyDescent="0.25">
      <c r="A3" s="58" t="s">
        <v>57</v>
      </c>
      <c r="B3" s="58"/>
      <c r="C3" s="46">
        <v>1.8476941767050608</v>
      </c>
      <c r="E3" s="9"/>
      <c r="F3" s="9"/>
      <c r="G3" s="13"/>
      <c r="H3" s="12"/>
      <c r="P3" s="27"/>
    </row>
    <row r="4" spans="1:20" x14ac:dyDescent="0.25">
      <c r="A4" s="55" t="s">
        <v>38</v>
      </c>
      <c r="B4" s="55"/>
      <c r="C4" s="53">
        <v>27440415.440000001</v>
      </c>
      <c r="E4" s="9"/>
      <c r="F4" s="9"/>
      <c r="G4" s="10"/>
      <c r="H4" s="10"/>
      <c r="K4" s="27"/>
      <c r="P4" s="27"/>
      <c r="S4" s="27"/>
    </row>
    <row r="5" spans="1:20" x14ac:dyDescent="0.25">
      <c r="A5" s="55" t="s">
        <v>36</v>
      </c>
      <c r="B5" s="55"/>
      <c r="C5" s="40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5" t="s">
        <v>37</v>
      </c>
      <c r="B6" s="55"/>
      <c r="C6" s="40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56" t="s">
        <v>39</v>
      </c>
      <c r="B7" s="56"/>
      <c r="C7" s="47">
        <f>C4+C5-C6</f>
        <v>27440415.440000001</v>
      </c>
      <c r="E7" s="9"/>
      <c r="F7" s="9"/>
      <c r="G7" s="10"/>
      <c r="H7" s="10"/>
      <c r="P7" s="27"/>
    </row>
    <row r="8" spans="1:20" x14ac:dyDescent="0.25">
      <c r="A8" s="57" t="s">
        <v>33</v>
      </c>
      <c r="B8" s="57"/>
      <c r="C8" s="47">
        <f>SUM(G11:G197)</f>
        <v>168511676.9964923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2" t="s">
        <v>1</v>
      </c>
      <c r="B10" s="43" t="s">
        <v>8</v>
      </c>
      <c r="C10" s="36" t="s">
        <v>31</v>
      </c>
      <c r="D10" s="36" t="s">
        <v>9</v>
      </c>
      <c r="E10" s="24" t="s">
        <v>32</v>
      </c>
      <c r="F10" s="38" t="s">
        <v>42</v>
      </c>
      <c r="G10" s="25" t="s">
        <v>30</v>
      </c>
      <c r="H10" s="25" t="s">
        <v>2</v>
      </c>
      <c r="I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4" t="s">
        <v>11</v>
      </c>
      <c r="B11" s="44" t="s">
        <v>14</v>
      </c>
      <c r="C11" s="37">
        <v>3679</v>
      </c>
      <c r="D11" s="37">
        <v>3775</v>
      </c>
      <c r="E11" s="32">
        <f>Table1[[#This Row],[Current Quantity]]-Table1[[#This Row],[Previous Quantity]]</f>
        <v>96</v>
      </c>
      <c r="F11" s="39">
        <v>572.44006523511825</v>
      </c>
      <c r="G11" s="33">
        <f>Table1[[#This Row],[Last price]]*Table1[[#This Row],[Current Quantity]]</f>
        <v>2160961.2462625713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4" t="s">
        <v>12</v>
      </c>
      <c r="B12" s="44" t="s">
        <v>34</v>
      </c>
      <c r="C12" s="37">
        <v>25139</v>
      </c>
      <c r="D12" s="37">
        <v>25722</v>
      </c>
      <c r="E12" s="32">
        <f>Table1[[#This Row],[Current Quantity]]-Table1[[#This Row],[Previous Quantity]]</f>
        <v>583</v>
      </c>
      <c r="F12" s="39">
        <v>84.009984486256414</v>
      </c>
      <c r="G12" s="33">
        <f>Table1[[#This Row],[Last price]]*Table1[[#This Row],[Current Quantity]]</f>
        <v>2160904.8209554874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4" t="s">
        <v>43</v>
      </c>
      <c r="B13" s="44" t="s">
        <v>44</v>
      </c>
      <c r="C13" s="37">
        <v>9665</v>
      </c>
      <c r="D13" s="37">
        <v>10018</v>
      </c>
      <c r="E13" s="16">
        <f>Table1[[#This Row],[Current Quantity]]-Table1[[#This Row],[Previous Quantity]]</f>
        <v>353</v>
      </c>
      <c r="F13" s="39">
        <v>215.70998448008277</v>
      </c>
      <c r="G13" s="35">
        <f>Table1[[#This Row],[Last price]]*Table1[[#This Row],[Current Quantity]]</f>
        <v>2160982.6245214692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54" t="s">
        <v>45</v>
      </c>
      <c r="B14" s="54" t="s">
        <v>46</v>
      </c>
      <c r="C14" s="59">
        <v>4785</v>
      </c>
      <c r="D14" s="59">
        <v>5258</v>
      </c>
      <c r="E14" s="16">
        <f>Table1[[#This Row],[Current Quantity]]-Table1[[#This Row],[Previous Quantity]]</f>
        <v>473</v>
      </c>
      <c r="F14" s="60">
        <v>411</v>
      </c>
      <c r="G14" s="35">
        <f>Table1[[#This Row],[Last price]]*Table1[[#This Row],[Current Quantity]]</f>
        <v>2161038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x14ac:dyDescent="0.25">
      <c r="A15" s="54" t="s">
        <v>50</v>
      </c>
      <c r="B15" s="54" t="s">
        <v>51</v>
      </c>
      <c r="C15" s="59">
        <v>1395</v>
      </c>
      <c r="D15" s="59">
        <v>1420</v>
      </c>
      <c r="E15" s="16">
        <f>Table1[[#This Row],[Current Quantity]]-Table1[[#This Row],[Previous Quantity]]</f>
        <v>25</v>
      </c>
      <c r="F15" s="60">
        <v>1521.6602150537635</v>
      </c>
      <c r="G15" s="35">
        <f>Table1[[#This Row],[Last price]]*Table1[[#This Row],[Current Quantity]]</f>
        <v>2160757.5053763441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54" t="s">
        <v>53</v>
      </c>
      <c r="B16" s="54" t="s">
        <v>52</v>
      </c>
      <c r="C16" s="59">
        <v>7439</v>
      </c>
      <c r="D16" s="59">
        <v>7509</v>
      </c>
      <c r="E16" s="16">
        <f>Table1[[#This Row],[Current Quantity]]-Table1[[#This Row],[Previous Quantity]]</f>
        <v>70</v>
      </c>
      <c r="F16" s="61">
        <v>287.76004839360127</v>
      </c>
      <c r="G16" s="35">
        <f>Table1[[#This Row],[Last price]]*Table1[[#This Row],[Current Quantity]]</f>
        <v>2160790.2033875519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54" t="s">
        <v>59</v>
      </c>
      <c r="B17" s="54" t="s">
        <v>60</v>
      </c>
      <c r="C17" s="59">
        <v>90386</v>
      </c>
      <c r="D17" s="59">
        <v>90227</v>
      </c>
      <c r="E17" s="16">
        <f>Table1[[#This Row],[Current Quantity]]-Table1[[#This Row],[Previous Quantity]]</f>
        <v>-159</v>
      </c>
      <c r="F17" s="61">
        <v>23.950003319098091</v>
      </c>
      <c r="G17" s="35">
        <f>Table1[[#This Row],[Last price]]*Table1[[#This Row],[Current Quantity]]</f>
        <v>2160936.9494722635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x14ac:dyDescent="0.25">
      <c r="A18" s="54" t="s">
        <v>61</v>
      </c>
      <c r="B18" s="54" t="s">
        <v>62</v>
      </c>
      <c r="C18" s="59">
        <v>27924</v>
      </c>
      <c r="D18" s="59">
        <v>27775</v>
      </c>
      <c r="E18" s="16">
        <f>Table1[[#This Row],[Current Quantity]]-Table1[[#This Row],[Previous Quantity]]</f>
        <v>-149</v>
      </c>
      <c r="F18" s="61">
        <v>38.900014324595332</v>
      </c>
      <c r="G18" s="35">
        <f>Table1[[#This Row],[Last price]]*Table1[[#This Row],[Current Quantity]]</f>
        <v>1080447.8978656353</v>
      </c>
      <c r="H18" s="3"/>
      <c r="I18" s="2"/>
      <c r="J18" s="2"/>
      <c r="O18" s="34"/>
      <c r="P18" s="34"/>
    </row>
    <row r="19" spans="1:20" x14ac:dyDescent="0.25">
      <c r="A19" s="54" t="s">
        <v>63</v>
      </c>
      <c r="B19" s="54" t="s">
        <v>64</v>
      </c>
      <c r="C19" s="59">
        <v>4503</v>
      </c>
      <c r="D19" s="59">
        <v>4321</v>
      </c>
      <c r="E19" s="16">
        <f>Table1[[#This Row],[Current Quantity]]-Table1[[#This Row],[Previous Quantity]]</f>
        <v>-182</v>
      </c>
      <c r="F19" s="61">
        <v>500.09993337774819</v>
      </c>
      <c r="G19" s="35">
        <f>Table1[[#This Row],[Last price]]*Table1[[#This Row],[Current Quantity]]</f>
        <v>2160931.8121252498</v>
      </c>
      <c r="H19" s="19"/>
      <c r="J19" s="2"/>
    </row>
    <row r="20" spans="1:20" x14ac:dyDescent="0.25">
      <c r="A20" s="54" t="s">
        <v>65</v>
      </c>
      <c r="B20" s="54" t="s">
        <v>66</v>
      </c>
      <c r="C20" s="59">
        <v>51606</v>
      </c>
      <c r="D20" s="59">
        <v>49906</v>
      </c>
      <c r="E20" s="16">
        <f>Table1[[#This Row],[Current Quantity]]-Table1[[#This Row],[Previous Quantity]]</f>
        <v>-1700</v>
      </c>
      <c r="F20" s="61">
        <v>21.650001937759175</v>
      </c>
      <c r="G20" s="35">
        <f>Table1[[#This Row],[Last price]]*Table1[[#This Row],[Current Quantity]]</f>
        <v>1080464.9967058094</v>
      </c>
      <c r="H20" s="19"/>
      <c r="J20" s="2"/>
    </row>
    <row r="21" spans="1:20" x14ac:dyDescent="0.25">
      <c r="A21" s="54" t="s">
        <v>67</v>
      </c>
      <c r="B21" s="54" t="s">
        <v>68</v>
      </c>
      <c r="C21" s="59">
        <v>56799</v>
      </c>
      <c r="D21" s="59">
        <v>57472</v>
      </c>
      <c r="E21" s="16">
        <f>Table1[[#This Row],[Current Quantity]]-Table1[[#This Row],[Previous Quantity]]</f>
        <v>673</v>
      </c>
      <c r="F21" s="61">
        <v>37.59999295762249</v>
      </c>
      <c r="G21" s="35">
        <f>Table1[[#This Row],[Last price]]*Table1[[#This Row],[Current Quantity]]</f>
        <v>2160946.7952604797</v>
      </c>
      <c r="H21" s="19"/>
      <c r="J21" s="2"/>
    </row>
    <row r="22" spans="1:20" x14ac:dyDescent="0.25">
      <c r="A22" s="54" t="s">
        <v>69</v>
      </c>
      <c r="B22" s="54" t="s">
        <v>70</v>
      </c>
      <c r="C22" s="59">
        <v>15858</v>
      </c>
      <c r="D22" s="59">
        <v>15444</v>
      </c>
      <c r="E22" s="16">
        <f>Table1[[#This Row],[Current Quantity]]-Table1[[#This Row],[Previous Quantity]]</f>
        <v>-414</v>
      </c>
      <c r="F22" s="61">
        <v>69.960020179089412</v>
      </c>
      <c r="G22" s="35">
        <f>Table1[[#This Row],[Last price]]*Table1[[#This Row],[Current Quantity]]</f>
        <v>1080462.5516458568</v>
      </c>
      <c r="H22" s="19"/>
      <c r="J22" s="2"/>
    </row>
    <row r="23" spans="1:20" x14ac:dyDescent="0.25">
      <c r="A23" s="54" t="s">
        <v>71</v>
      </c>
      <c r="B23" s="54" t="s">
        <v>72</v>
      </c>
      <c r="C23" s="59">
        <v>8285</v>
      </c>
      <c r="D23" s="59">
        <v>8470</v>
      </c>
      <c r="E23" s="16">
        <f>Table1[[#This Row],[Current Quantity]]-Table1[[#This Row],[Previous Quantity]]</f>
        <v>185</v>
      </c>
      <c r="F23" s="61">
        <v>255.12999396499697</v>
      </c>
      <c r="G23" s="35">
        <f>Table1[[#This Row],[Last price]]*Table1[[#This Row],[Current Quantity]]</f>
        <v>2160951.0488835243</v>
      </c>
      <c r="H23" s="19"/>
      <c r="J23" s="2"/>
    </row>
    <row r="24" spans="1:20" x14ac:dyDescent="0.25">
      <c r="A24" s="54" t="s">
        <v>73</v>
      </c>
      <c r="B24" s="54" t="s">
        <v>74</v>
      </c>
      <c r="C24" s="59">
        <v>7970</v>
      </c>
      <c r="D24" s="59">
        <v>7952</v>
      </c>
      <c r="E24" s="16">
        <f>Table1[[#This Row],[Current Quantity]]-Table1[[#This Row],[Previous Quantity]]</f>
        <v>-18</v>
      </c>
      <c r="F24" s="61">
        <v>135.88005018820579</v>
      </c>
      <c r="G24" s="35">
        <f>Table1[[#This Row],[Last price]]*Table1[[#This Row],[Current Quantity]]</f>
        <v>1080518.1590966124</v>
      </c>
      <c r="H24" s="19"/>
      <c r="J24" s="2"/>
    </row>
    <row r="25" spans="1:20" x14ac:dyDescent="0.25">
      <c r="A25" s="54" t="s">
        <v>75</v>
      </c>
      <c r="B25" s="54" t="s">
        <v>76</v>
      </c>
      <c r="C25" s="23">
        <v>48816</v>
      </c>
      <c r="D25" s="3">
        <v>48681</v>
      </c>
      <c r="E25" s="16">
        <f>Table1[[#This Row],[Current Quantity]]-Table1[[#This Row],[Previous Quantity]]</f>
        <v>-135</v>
      </c>
      <c r="F25" s="41">
        <v>44.389995083579151</v>
      </c>
      <c r="G25" s="35">
        <f>Table1[[#This Row],[Last price]]*Table1[[#This Row],[Current Quantity]]</f>
        <v>2160949.3506637169</v>
      </c>
      <c r="H25" s="19"/>
    </row>
    <row r="26" spans="1:20" ht="25.5" x14ac:dyDescent="0.25">
      <c r="A26" s="54" t="s">
        <v>77</v>
      </c>
      <c r="B26" s="54" t="s">
        <v>78</v>
      </c>
      <c r="C26" s="23">
        <v>25150</v>
      </c>
      <c r="D26" s="3">
        <v>42726</v>
      </c>
      <c r="E26" s="16">
        <f>Table1[[#This Row],[Current Quantity]]-Table1[[#This Row],[Previous Quantity]]</f>
        <v>17576</v>
      </c>
      <c r="F26" s="41">
        <v>303.45999999999998</v>
      </c>
      <c r="G26" s="35">
        <f>Table1[[#This Row],[Last price]]*Table1[[#This Row],[Current Quantity]]</f>
        <v>12965631.959999999</v>
      </c>
      <c r="H26" s="19"/>
    </row>
    <row r="27" spans="1:20" x14ac:dyDescent="0.25">
      <c r="A27" s="54" t="s">
        <v>79</v>
      </c>
      <c r="B27" s="54" t="s">
        <v>80</v>
      </c>
      <c r="C27" s="23">
        <v>860800</v>
      </c>
      <c r="D27" s="3">
        <v>855100</v>
      </c>
      <c r="E27" s="16">
        <f>Table1[[#This Row],[Current Quantity]]-Table1[[#This Row],[Previous Quantity]]</f>
        <v>-5700</v>
      </c>
      <c r="F27" s="41">
        <v>2.5270736524163571</v>
      </c>
      <c r="G27" s="35">
        <f>Table1[[#This Row],[Last price]]*Table1[[#This Row],[Current Quantity]]</f>
        <v>2160900.6801812267</v>
      </c>
      <c r="H27" s="19"/>
    </row>
    <row r="28" spans="1:20" x14ac:dyDescent="0.25">
      <c r="A28" s="54" t="s">
        <v>13</v>
      </c>
      <c r="B28" s="54" t="s">
        <v>35</v>
      </c>
      <c r="C28" s="23">
        <v>253207</v>
      </c>
      <c r="D28" s="3">
        <v>283866</v>
      </c>
      <c r="E28" s="16">
        <f>Table1[[#This Row],[Current Quantity]]-Table1[[#This Row],[Previous Quantity]]</f>
        <v>30659</v>
      </c>
      <c r="F28" s="41">
        <v>17.40000078986758</v>
      </c>
      <c r="G28" s="35">
        <f>Table1[[#This Row],[Last price]]*Table1[[#This Row],[Current Quantity]]</f>
        <v>4939268.62421655</v>
      </c>
      <c r="H28" s="19"/>
    </row>
    <row r="29" spans="1:20" ht="26.25" x14ac:dyDescent="0.25">
      <c r="A29" s="49" t="s">
        <v>81</v>
      </c>
      <c r="B29" s="49" t="s">
        <v>22</v>
      </c>
      <c r="C29" s="23">
        <v>41</v>
      </c>
      <c r="D29" s="3">
        <v>47</v>
      </c>
      <c r="E29" s="16">
        <f>Table1[[#This Row],[Current Quantity]]-Table1[[#This Row],[Previous Quantity]]</f>
        <v>6</v>
      </c>
      <c r="F29" s="41">
        <v>155937.51219512196</v>
      </c>
      <c r="G29" s="35">
        <f>Table1[[#This Row],[Last price]]*Table1[[#This Row],[Current Quantity]]</f>
        <v>7329063.0731707327</v>
      </c>
      <c r="H29" s="19"/>
    </row>
    <row r="30" spans="1:20" ht="26.25" x14ac:dyDescent="0.25">
      <c r="A30" s="49" t="s">
        <v>82</v>
      </c>
      <c r="B30" s="49" t="s">
        <v>23</v>
      </c>
      <c r="C30" s="23">
        <v>30</v>
      </c>
      <c r="D30" s="3">
        <v>34</v>
      </c>
      <c r="E30" s="16">
        <f>Table1[[#This Row],[Current Quantity]]-Table1[[#This Row],[Previous Quantity]]</f>
        <v>4</v>
      </c>
      <c r="F30" s="41">
        <v>212245.9</v>
      </c>
      <c r="G30" s="35">
        <f>Table1[[#This Row],[Last price]]*Table1[[#This Row],[Current Quantity]]</f>
        <v>7216360.5999999996</v>
      </c>
      <c r="H30" s="19"/>
    </row>
    <row r="31" spans="1:20" ht="26.25" x14ac:dyDescent="0.25">
      <c r="A31" s="49" t="s">
        <v>83</v>
      </c>
      <c r="B31" s="49" t="s">
        <v>24</v>
      </c>
      <c r="C31" s="23">
        <v>37</v>
      </c>
      <c r="D31" s="3">
        <v>42</v>
      </c>
      <c r="E31" s="16">
        <f>Table1[[#This Row],[Current Quantity]]-Table1[[#This Row],[Previous Quantity]]</f>
        <v>5</v>
      </c>
      <c r="F31" s="41">
        <v>172882.45945945947</v>
      </c>
      <c r="G31" s="35">
        <f>Table1[[#This Row],[Last price]]*Table1[[#This Row],[Current Quantity]]</f>
        <v>7261063.297297298</v>
      </c>
      <c r="H31" s="19"/>
    </row>
    <row r="32" spans="1:20" ht="26.25" x14ac:dyDescent="0.25">
      <c r="A32" s="49" t="s">
        <v>84</v>
      </c>
      <c r="B32" s="49" t="s">
        <v>25</v>
      </c>
      <c r="C32" s="23">
        <v>51</v>
      </c>
      <c r="D32" s="3">
        <v>58</v>
      </c>
      <c r="E32" s="16">
        <f>Table1[[#This Row],[Current Quantity]]-Table1[[#This Row],[Previous Quantity]]</f>
        <v>7</v>
      </c>
      <c r="F32" s="41">
        <v>125756.23529411765</v>
      </c>
      <c r="G32" s="35">
        <f>Table1[[#This Row],[Last price]]*Table1[[#This Row],[Current Quantity]]</f>
        <v>7293861.6470588241</v>
      </c>
      <c r="H32" s="19"/>
    </row>
    <row r="33" spans="1:8" ht="26.25" x14ac:dyDescent="0.25">
      <c r="A33" s="49" t="s">
        <v>85</v>
      </c>
      <c r="B33" s="49" t="s">
        <v>26</v>
      </c>
      <c r="C33" s="23">
        <v>46</v>
      </c>
      <c r="D33" s="3">
        <v>53</v>
      </c>
      <c r="E33" s="16">
        <f>Table1[[#This Row],[Current Quantity]]-Table1[[#This Row],[Previous Quantity]]</f>
        <v>7</v>
      </c>
      <c r="F33" s="41">
        <v>137544.65217391305</v>
      </c>
      <c r="G33" s="35">
        <f>Table1[[#This Row],[Last price]]*Table1[[#This Row],[Current Quantity]]</f>
        <v>7289866.5652173916</v>
      </c>
      <c r="H33" s="19"/>
    </row>
    <row r="34" spans="1:8" ht="26.25" x14ac:dyDescent="0.25">
      <c r="A34" s="49" t="s">
        <v>86</v>
      </c>
      <c r="B34" s="49" t="s">
        <v>29</v>
      </c>
      <c r="C34" s="23">
        <v>29</v>
      </c>
      <c r="D34" s="3">
        <v>33</v>
      </c>
      <c r="E34" s="16">
        <f>Table1[[#This Row],[Current Quantity]]-Table1[[#This Row],[Previous Quantity]]</f>
        <v>4</v>
      </c>
      <c r="F34" s="41">
        <v>220766.72413793104</v>
      </c>
      <c r="G34" s="35">
        <f>Table1[[#This Row],[Last price]]*Table1[[#This Row],[Current Quantity]]</f>
        <v>7285301.8965517245</v>
      </c>
      <c r="H34" s="19"/>
    </row>
    <row r="35" spans="1:8" ht="25.5" x14ac:dyDescent="0.25">
      <c r="A35" s="54" t="s">
        <v>87</v>
      </c>
      <c r="B35" s="54" t="s">
        <v>16</v>
      </c>
      <c r="C35" s="19">
        <v>56</v>
      </c>
      <c r="D35" s="19">
        <v>64</v>
      </c>
      <c r="E35" s="50">
        <f>Table1[[#This Row],[Current Quantity]]-Table1[[#This Row],[Previous Quantity]]</f>
        <v>8</v>
      </c>
      <c r="F35" s="51">
        <v>114582.375</v>
      </c>
      <c r="G35" s="52">
        <f>Table1[[#This Row],[Last price]]*Table1[[#This Row],[Current Quantity]]</f>
        <v>7333272</v>
      </c>
      <c r="H35" s="19"/>
    </row>
    <row r="36" spans="1:8" ht="25.5" x14ac:dyDescent="0.25">
      <c r="A36" s="54" t="s">
        <v>47</v>
      </c>
      <c r="B36" s="54" t="s">
        <v>48</v>
      </c>
      <c r="C36" s="23">
        <v>47</v>
      </c>
      <c r="D36" s="3">
        <v>53</v>
      </c>
      <c r="E36" s="16">
        <f>Table1[[#This Row],[Current Quantity]]-Table1[[#This Row],[Previous Quantity]]</f>
        <v>6</v>
      </c>
      <c r="F36" s="41">
        <v>137417.14893617021</v>
      </c>
      <c r="G36" s="35">
        <f>Table1[[#This Row],[Last price]]*Table1[[#This Row],[Current Quantity]]</f>
        <v>7283108.8936170209</v>
      </c>
      <c r="H36" s="19"/>
    </row>
    <row r="37" spans="1:8" ht="25.5" x14ac:dyDescent="0.25">
      <c r="A37" s="54" t="s">
        <v>88</v>
      </c>
      <c r="B37" s="54" t="s">
        <v>89</v>
      </c>
      <c r="C37" s="23">
        <v>35</v>
      </c>
      <c r="D37" s="3">
        <v>40</v>
      </c>
      <c r="E37" s="16">
        <f>Table1[[#This Row],[Current Quantity]]-Table1[[#This Row],[Previous Quantity]]</f>
        <v>5</v>
      </c>
      <c r="F37" s="41">
        <v>181784.91428571427</v>
      </c>
      <c r="G37" s="35">
        <f>Table1[[#This Row],[Last price]]*Table1[[#This Row],[Current Quantity]]</f>
        <v>7271396.5714285709</v>
      </c>
      <c r="H37" s="19"/>
    </row>
    <row r="38" spans="1:8" ht="25.5" x14ac:dyDescent="0.25">
      <c r="A38" s="54" t="s">
        <v>90</v>
      </c>
      <c r="B38" s="54" t="s">
        <v>91</v>
      </c>
      <c r="C38" s="23">
        <v>24</v>
      </c>
      <c r="D38" s="3">
        <v>27</v>
      </c>
      <c r="E38" s="16">
        <f>Table1[[#This Row],[Current Quantity]]-Table1[[#This Row],[Previous Quantity]]</f>
        <v>3</v>
      </c>
      <c r="F38" s="41">
        <v>269584.29166666669</v>
      </c>
      <c r="G38" s="35">
        <f>Table1[[#This Row],[Last price]]*Table1[[#This Row],[Current Quantity]]</f>
        <v>7278775.8750000009</v>
      </c>
      <c r="H38" s="19"/>
    </row>
    <row r="39" spans="1:8" ht="26.25" x14ac:dyDescent="0.25">
      <c r="A39" s="49" t="s">
        <v>92</v>
      </c>
      <c r="B39" s="49" t="s">
        <v>27</v>
      </c>
      <c r="C39" s="23">
        <v>48</v>
      </c>
      <c r="D39" s="3">
        <v>0</v>
      </c>
      <c r="E39" s="16">
        <f>Table1[[#This Row],[Current Quantity]]-Table1[[#This Row],[Previous Quantity]]</f>
        <v>-48</v>
      </c>
      <c r="F39" s="41">
        <v>0</v>
      </c>
      <c r="G39" s="35">
        <f>Table1[[#This Row],[Last price]]*Table1[[#This Row],[Current Quantity]]</f>
        <v>0</v>
      </c>
      <c r="H39" s="19"/>
    </row>
    <row r="40" spans="1:8" ht="25.5" x14ac:dyDescent="0.25">
      <c r="A40" s="54" t="s">
        <v>54</v>
      </c>
      <c r="B40" s="54" t="s">
        <v>17</v>
      </c>
      <c r="C40" s="23">
        <v>80</v>
      </c>
      <c r="D40" s="3">
        <v>60</v>
      </c>
      <c r="E40" s="16">
        <f>Table1[[#This Row],[Current Quantity]]-Table1[[#This Row],[Previous Quantity]]</f>
        <v>-20</v>
      </c>
      <c r="F40" s="41">
        <v>249375</v>
      </c>
      <c r="G40" s="35">
        <f>Table1[[#This Row],[Last price]]*Table1[[#This Row],[Current Quantity]]</f>
        <v>14962500</v>
      </c>
      <c r="H40" s="19"/>
    </row>
    <row r="41" spans="1:8" ht="38.25" x14ac:dyDescent="0.25">
      <c r="A41" s="54" t="s">
        <v>93</v>
      </c>
      <c r="B41" s="54" t="s">
        <v>40</v>
      </c>
      <c r="C41" s="23">
        <v>48</v>
      </c>
      <c r="D41" s="3">
        <v>0</v>
      </c>
      <c r="E41" s="16">
        <f>Table1[[#This Row],[Current Quantity]]-Table1[[#This Row],[Previous Quantity]]</f>
        <v>-48</v>
      </c>
      <c r="F41" s="41">
        <v>0</v>
      </c>
      <c r="G41" s="35">
        <f>Table1[[#This Row],[Last price]]*Table1[[#This Row],[Current Quantity]]</f>
        <v>0</v>
      </c>
      <c r="H41" s="19"/>
    </row>
    <row r="42" spans="1:8" ht="38.25" x14ac:dyDescent="0.25">
      <c r="A42" s="54" t="s">
        <v>55</v>
      </c>
      <c r="B42" s="54" t="s">
        <v>41</v>
      </c>
      <c r="C42" s="23">
        <v>80</v>
      </c>
      <c r="D42" s="3">
        <v>60</v>
      </c>
      <c r="E42" s="16">
        <f>Table1[[#This Row],[Current Quantity]]-Table1[[#This Row],[Previous Quantity]]</f>
        <v>-20</v>
      </c>
      <c r="F42" s="41">
        <v>249791.52499999999</v>
      </c>
      <c r="G42" s="35">
        <f>Table1[[#This Row],[Last price]]*Table1[[#This Row],[Current Quantity]]</f>
        <v>14987491.5</v>
      </c>
      <c r="H42" s="19"/>
    </row>
    <row r="43" spans="1:8" ht="25.5" x14ac:dyDescent="0.25">
      <c r="A43" s="54" t="s">
        <v>94</v>
      </c>
      <c r="B43" s="54" t="s">
        <v>49</v>
      </c>
      <c r="C43" s="23">
        <v>122</v>
      </c>
      <c r="D43" s="3">
        <v>90</v>
      </c>
      <c r="E43" s="16">
        <f>Table1[[#This Row],[Current Quantity]]-Table1[[#This Row],[Previous Quantity]]</f>
        <v>-32</v>
      </c>
      <c r="F43" s="41">
        <v>166867.99180327868</v>
      </c>
      <c r="G43" s="35">
        <f>Table1[[#This Row],[Last price]]*Table1[[#This Row],[Current Quantity]]</f>
        <v>15018119.262295082</v>
      </c>
      <c r="H43" s="19"/>
    </row>
    <row r="44" spans="1:8" ht="25.5" x14ac:dyDescent="0.25">
      <c r="A44" s="54" t="s">
        <v>95</v>
      </c>
      <c r="B44" s="54" t="s">
        <v>15</v>
      </c>
      <c r="C44" s="23">
        <v>4</v>
      </c>
      <c r="D44" s="3">
        <v>5</v>
      </c>
      <c r="E44" s="16">
        <f>Table1[[#This Row],[Current Quantity]]-Table1[[#This Row],[Previous Quantity]]</f>
        <v>1</v>
      </c>
      <c r="F44" s="41">
        <v>51683.5</v>
      </c>
      <c r="G44" s="35">
        <f>Table1[[#This Row],[Last price]]*Table1[[#This Row],[Current Quantity]]</f>
        <v>258417.5</v>
      </c>
      <c r="H44" s="19"/>
    </row>
    <row r="45" spans="1:8" ht="25.5" x14ac:dyDescent="0.25">
      <c r="A45" s="54" t="s">
        <v>96</v>
      </c>
      <c r="B45" s="54" t="s">
        <v>97</v>
      </c>
      <c r="C45" s="23">
        <v>3</v>
      </c>
      <c r="D45" s="3">
        <v>3</v>
      </c>
      <c r="E45" s="16">
        <f>Table1[[#This Row],[Current Quantity]]-Table1[[#This Row],[Previous Quantity]]</f>
        <v>0</v>
      </c>
      <c r="F45" s="41">
        <v>86899</v>
      </c>
      <c r="G45" s="35">
        <f>Table1[[#This Row],[Last price]]*Table1[[#This Row],[Current Quantity]]</f>
        <v>260697</v>
      </c>
      <c r="H45" s="19"/>
    </row>
    <row r="46" spans="1:8" ht="25.5" x14ac:dyDescent="0.25">
      <c r="A46" s="54" t="s">
        <v>98</v>
      </c>
      <c r="B46" s="54" t="s">
        <v>18</v>
      </c>
      <c r="C46" s="23">
        <v>2</v>
      </c>
      <c r="D46" s="3">
        <v>3</v>
      </c>
      <c r="E46" s="16">
        <f>Table1[[#This Row],[Current Quantity]]-Table1[[#This Row],[Previous Quantity]]</f>
        <v>1</v>
      </c>
      <c r="F46" s="41">
        <v>96089.5</v>
      </c>
      <c r="G46" s="35">
        <f>Table1[[#This Row],[Last price]]*Table1[[#This Row],[Current Quantity]]</f>
        <v>288268.5</v>
      </c>
      <c r="H46" s="19"/>
    </row>
    <row r="47" spans="1:8" ht="25.5" x14ac:dyDescent="0.25">
      <c r="A47" s="54" t="s">
        <v>99</v>
      </c>
      <c r="B47" s="54" t="s">
        <v>19</v>
      </c>
      <c r="C47" s="23">
        <v>1</v>
      </c>
      <c r="D47" s="3">
        <v>1</v>
      </c>
      <c r="E47" s="16">
        <f>Table1[[#This Row],[Current Quantity]]-Table1[[#This Row],[Previous Quantity]]</f>
        <v>0</v>
      </c>
      <c r="F47" s="41">
        <v>242615</v>
      </c>
      <c r="G47" s="35">
        <f>Table1[[#This Row],[Last price]]*Table1[[#This Row],[Current Quantity]]</f>
        <v>242615</v>
      </c>
      <c r="H47" s="19"/>
    </row>
    <row r="48" spans="1:8" x14ac:dyDescent="0.25">
      <c r="A48" s="54" t="s">
        <v>100</v>
      </c>
      <c r="B48" s="54" t="s">
        <v>20</v>
      </c>
      <c r="C48" s="19">
        <v>17</v>
      </c>
      <c r="D48" s="19">
        <v>18</v>
      </c>
      <c r="E48" s="50">
        <f>Table1[[#This Row],[Current Quantity]]-Table1[[#This Row],[Previous Quantity]]</f>
        <v>1</v>
      </c>
      <c r="F48" s="51">
        <v>13431.588235294117</v>
      </c>
      <c r="G48" s="52">
        <f>Table1[[#This Row],[Last price]]*Table1[[#This Row],[Current Quantity]]</f>
        <v>241768.5882352941</v>
      </c>
      <c r="H48" s="19"/>
    </row>
    <row r="49" spans="1:8" ht="25.5" x14ac:dyDescent="0.25">
      <c r="A49" s="54" t="s">
        <v>101</v>
      </c>
      <c r="B49" s="54" t="s">
        <v>21</v>
      </c>
      <c r="C49" s="23">
        <v>2</v>
      </c>
      <c r="D49" s="3">
        <v>0</v>
      </c>
      <c r="E49" s="16">
        <f>Table1[[#This Row],[Current Quantity]]-Table1[[#This Row],[Previous Quantity]]</f>
        <v>-2</v>
      </c>
      <c r="F49" s="41">
        <v>94644</v>
      </c>
      <c r="G49" s="35">
        <f>Table1[[#This Row],[Last price]]*Table1[[#This Row],[Current Quantity]]</f>
        <v>0</v>
      </c>
      <c r="H49" s="19"/>
    </row>
    <row r="50" spans="1:8" ht="26.25" x14ac:dyDescent="0.25">
      <c r="A50" s="49" t="s">
        <v>102</v>
      </c>
      <c r="B50" s="49" t="s">
        <v>28</v>
      </c>
      <c r="C50" s="23">
        <v>3</v>
      </c>
      <c r="D50" s="3">
        <v>4</v>
      </c>
      <c r="E50" s="16">
        <f>Table1[[#This Row],[Current Quantity]]-Table1[[#This Row],[Previous Quantity]]</f>
        <v>1</v>
      </c>
      <c r="F50" s="41">
        <v>68917</v>
      </c>
      <c r="G50" s="35">
        <f>Table1[[#This Row],[Last price]]*Table1[[#This Row],[Current Quantity]]</f>
        <v>275668</v>
      </c>
      <c r="H50" s="19"/>
    </row>
    <row r="51" spans="1:8" x14ac:dyDescent="0.25">
      <c r="A51" s="54" t="s">
        <v>103</v>
      </c>
      <c r="B51" s="54" t="s">
        <v>104</v>
      </c>
      <c r="C51" s="23">
        <v>8</v>
      </c>
      <c r="D51" s="3">
        <v>9</v>
      </c>
      <c r="E51" s="16">
        <f>Table1[[#This Row],[Current Quantity]]-Table1[[#This Row],[Previous Quantity]]</f>
        <v>1</v>
      </c>
      <c r="F51" s="41">
        <v>28770</v>
      </c>
      <c r="G51" s="35">
        <f>Table1[[#This Row],[Last price]]*Table1[[#This Row],[Current Quantity]]</f>
        <v>258930</v>
      </c>
      <c r="H51" s="19"/>
    </row>
    <row r="52" spans="1:8" x14ac:dyDescent="0.25">
      <c r="A52" s="54" t="s">
        <v>105</v>
      </c>
      <c r="B52" s="54" t="s">
        <v>106</v>
      </c>
      <c r="C52" s="23">
        <v>26</v>
      </c>
      <c r="D52" s="3">
        <v>29</v>
      </c>
      <c r="E52" s="16">
        <f>Table1[[#This Row],[Current Quantity]]-Table1[[#This Row],[Previous Quantity]]</f>
        <v>3</v>
      </c>
      <c r="F52" s="41">
        <v>8390</v>
      </c>
      <c r="G52" s="35">
        <f>Table1[[#This Row],[Last price]]*Table1[[#This Row],[Current Quantity]]</f>
        <v>243310</v>
      </c>
      <c r="H52" s="19"/>
    </row>
    <row r="53" spans="1:8" ht="25.5" x14ac:dyDescent="0.25">
      <c r="A53" s="54" t="s">
        <v>107</v>
      </c>
      <c r="B53" s="54" t="s">
        <v>108</v>
      </c>
      <c r="C53" s="23">
        <v>7</v>
      </c>
      <c r="D53" s="3">
        <v>9</v>
      </c>
      <c r="E53" s="16">
        <f>Table1[[#This Row],[Current Quantity]]-Table1[[#This Row],[Previous Quantity]]</f>
        <v>2</v>
      </c>
      <c r="F53" s="41">
        <v>27053</v>
      </c>
      <c r="G53" s="35">
        <f>Table1[[#This Row],[Last price]]*Table1[[#This Row],[Current Quantity]]</f>
        <v>243477</v>
      </c>
      <c r="H53" s="19"/>
    </row>
    <row r="54" spans="1:8" ht="25.5" x14ac:dyDescent="0.25">
      <c r="A54" s="54" t="s">
        <v>109</v>
      </c>
      <c r="B54" s="54" t="s">
        <v>110</v>
      </c>
      <c r="C54" s="23">
        <v>4</v>
      </c>
      <c r="D54" s="3">
        <v>4</v>
      </c>
      <c r="E54" s="16">
        <f>Table1[[#This Row],[Current Quantity]]-Table1[[#This Row],[Previous Quantity]]</f>
        <v>0</v>
      </c>
      <c r="F54" s="41">
        <v>57624.75</v>
      </c>
      <c r="G54" s="35">
        <f>Table1[[#This Row],[Last price]]*Table1[[#This Row],[Current Quantity]]</f>
        <v>230499</v>
      </c>
      <c r="H54" s="19"/>
    </row>
    <row r="55" spans="1:8" x14ac:dyDescent="0.25">
      <c r="A55" s="54" t="s">
        <v>111</v>
      </c>
      <c r="B55" s="54" t="s">
        <v>58</v>
      </c>
      <c r="C55" s="23">
        <v>0</v>
      </c>
      <c r="D55" s="3">
        <v>0</v>
      </c>
      <c r="E55" s="16">
        <f>Table1[[#This Row],[Current Quantity]]-Table1[[#This Row],[Previous Quantity]]</f>
        <v>0</v>
      </c>
      <c r="F55" s="41">
        <v>0</v>
      </c>
      <c r="G55" s="35">
        <f>Table1[[#This Row],[Last price]]*Table1[[#This Row],[Current Quantity]]</f>
        <v>0</v>
      </c>
      <c r="H55" s="19"/>
    </row>
    <row r="56" spans="1:8" x14ac:dyDescent="0.25">
      <c r="A56" s="3"/>
      <c r="B56" s="3"/>
      <c r="C56" s="23"/>
      <c r="D56" s="3"/>
      <c r="E56" s="16"/>
      <c r="F56" s="3"/>
      <c r="G56" s="15"/>
      <c r="H56" s="19"/>
    </row>
    <row r="57" spans="1:8" x14ac:dyDescent="0.25">
      <c r="A57" s="28"/>
      <c r="B57" s="28"/>
      <c r="C57" s="29"/>
      <c r="D57" s="28"/>
      <c r="E57" s="30"/>
      <c r="F57" s="28"/>
      <c r="G57" s="31"/>
      <c r="H57" s="10"/>
    </row>
    <row r="58" spans="1:8" x14ac:dyDescent="0.25">
      <c r="A58" s="4" t="s">
        <v>3</v>
      </c>
      <c r="C58" s="8"/>
      <c r="D58" s="14" t="s">
        <v>10</v>
      </c>
      <c r="E58" s="17"/>
      <c r="F58" s="1"/>
      <c r="G58" s="1"/>
      <c r="H58" s="4" t="s">
        <v>6</v>
      </c>
    </row>
    <row r="59" spans="1:8" x14ac:dyDescent="0.25">
      <c r="A59" s="4" t="s">
        <v>4</v>
      </c>
      <c r="C59" s="8"/>
      <c r="D59" s="14" t="s">
        <v>5</v>
      </c>
      <c r="E59" s="17"/>
      <c r="F59" s="1"/>
      <c r="G59" s="1"/>
      <c r="H59" s="4" t="s">
        <v>7</v>
      </c>
    </row>
    <row r="60" spans="1:8" x14ac:dyDescent="0.25">
      <c r="A60" s="5"/>
      <c r="E60" s="17"/>
      <c r="F60" s="1"/>
      <c r="G60" s="1"/>
    </row>
    <row r="61" spans="1:8" x14ac:dyDescent="0.25">
      <c r="A61" s="6"/>
      <c r="D61" s="6"/>
      <c r="E61" s="17"/>
      <c r="F61" s="1"/>
      <c r="G61" s="1"/>
      <c r="H61" s="7"/>
    </row>
    <row r="63" spans="1:8" x14ac:dyDescent="0.25">
      <c r="A63" s="14"/>
    </row>
    <row r="64" spans="1:8" x14ac:dyDescent="0.25">
      <c r="A64" s="14"/>
    </row>
    <row r="66" spans="1:8" x14ac:dyDescent="0.25">
      <c r="A66" s="5"/>
    </row>
    <row r="73" spans="1:8" x14ac:dyDescent="0.25">
      <c r="H73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2020-12-02T10:20:30Z</cp:lastPrinted>
  <dcterms:created xsi:type="dcterms:W3CDTF">2020-06-30T03:42:56Z</dcterms:created>
  <dcterms:modified xsi:type="dcterms:W3CDTF">2020-12-02T10:26:17Z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