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B9D50CDA-EEB1-4A12-BD42-0B714BA5FA42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G36" i="1" l="1"/>
  <c r="E36" i="1"/>
  <c r="E37" i="1"/>
  <c r="E38" i="1"/>
  <c r="E39" i="1"/>
  <c r="G37" i="1"/>
  <c r="G38" i="1"/>
  <c r="G39" i="1"/>
  <c r="E34" i="1" l="1"/>
  <c r="E33" i="1"/>
  <c r="E32" i="1"/>
  <c r="E35" i="1"/>
  <c r="G32" i="1"/>
  <c r="G33" i="1"/>
  <c r="G34" i="1"/>
  <c r="G35" i="1"/>
  <c r="E28" i="1" l="1"/>
  <c r="E29" i="1"/>
  <c r="E30" i="1"/>
  <c r="E31" i="1"/>
  <c r="G28" i="1"/>
  <c r="G29" i="1"/>
  <c r="G30" i="1"/>
  <c r="G31" i="1"/>
  <c r="E25" i="1" l="1"/>
  <c r="E26" i="1"/>
  <c r="E27" i="1"/>
  <c r="G25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<sst xmlns="http://schemas.openxmlformats.org/spreadsheetml/2006/main" count="94" uniqueCount="94">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</sst>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7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Q13" sqref="Q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1">
        <v>44181</v>
      </c>
      <c r="E1" s="1"/>
      <c r="F1" s="1"/>
      <c r="G1" s="11"/>
      <c r="H1" s="11"/>
    </row>
    <row r="2" spans="1:20" x14ac:dyDescent="0.25">
      <c r="A2" s="58" t="s">
        <v>39</v>
      </c>
      <c r="B2" s="58"/>
      <c r="C2" s="44">
        <v>5.1236057359096217</v>
      </c>
      <c r="E2" s="9"/>
      <c r="F2" s="9"/>
      <c r="G2" s="13"/>
      <c r="H2" s="12"/>
      <c r="K2" s="26"/>
      <c r="P2" s="26"/>
      <c r="S2" s="26"/>
    </row>
    <row r="3" spans="1:20" x14ac:dyDescent="0.25">
      <c r="A3" s="61" t="s">
        <v>40</v>
      </c>
      <c r="B3" s="61"/>
      <c r="C3" s="45">
        <v>2.1022942641819737</v>
      </c>
      <c r="E3" s="9"/>
      <c r="F3" s="9"/>
      <c r="G3" s="13"/>
      <c r="H3" s="12"/>
      <c r="P3" s="26"/>
    </row>
    <row r="4" spans="1:20" x14ac:dyDescent="0.25">
      <c r="A4" s="58" t="s">
        <v>31</v>
      </c>
      <c r="B4" s="58"/>
      <c r="C4" s="47">
        <v>28494458.289999999</v>
      </c>
      <c r="E4" s="9"/>
      <c r="F4" s="9"/>
      <c r="G4" s="10"/>
      <c r="H4" s="10"/>
      <c r="K4" s="26"/>
      <c r="P4" s="26"/>
      <c r="S4" s="26"/>
    </row>
    <row r="5" spans="1:20" x14ac:dyDescent="0.25">
      <c r="A5" s="58" t="s">
        <v>29</v>
      </c>
      <c r="B5" s="58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8" t="s">
        <v>30</v>
      </c>
      <c r="B6" s="58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9" t="s">
        <v>32</v>
      </c>
      <c r="B7" s="59"/>
      <c r="C7" s="46">
        <f>C4+C5-C6</f>
        <v>28494458.289999999</v>
      </c>
      <c r="E7" s="9"/>
      <c r="F7" s="9"/>
      <c r="G7" s="10"/>
      <c r="H7" s="10"/>
      <c r="P7" s="26"/>
    </row>
    <row r="8" spans="1:20" x14ac:dyDescent="0.25">
      <c r="A8" s="60" t="s">
        <v>27</v>
      </c>
      <c r="B8" s="60"/>
      <c r="C8" s="46">
        <f>SUM(G11:G190)</f>
        <v>145994369.93628147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2927</v>
      </c>
      <c r="D11" s="36">
        <v>2958</v>
      </c>
      <c r="E11" s="31">
        <f>Table1[[#This Row],[Current Quantity]]-Table1[[#This Row],[Previous Quantity]]</f>
        <v>31</v>
      </c>
      <c r="F11" s="38">
        <v>400</v>
      </c>
      <c r="G11" s="32">
        <f>Table1[[#This Row],[Last price]]*Table1[[#This Row],[Current Quantity]]</f>
        <v>1183200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4059</v>
      </c>
      <c r="D12" s="36">
        <v>4141</v>
      </c>
      <c r="E12" s="31">
        <f>Table1[[#This Row],[Current Quantity]]-Table1[[#This Row],[Previous Quantity]]</f>
        <v>82</v>
      </c>
      <c r="F12" s="38">
        <v>285.74008376447404</v>
      </c>
      <c r="G12" s="32">
        <f>Table1[[#This Row],[Last price]]*Table1[[#This Row],[Current Quantity]]</f>
        <v>1183249.6868686869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30422</v>
      </c>
      <c r="D13" s="36">
        <v>30090</v>
      </c>
      <c r="E13" s="15">
        <f>Table1[[#This Row],[Current Quantity]]-Table1[[#This Row],[Previous Quantity]]</f>
        <v>-332</v>
      </c>
      <c r="F13" s="38">
        <v>39.319998685162055</v>
      </c>
      <c r="G13" s="34">
        <f>Table1[[#This Row],[Last price]]*Table1[[#This Row],[Current Quantity]]</f>
        <v>1183138.7604365263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2304</v>
      </c>
      <c r="D14" s="48">
        <v>2292</v>
      </c>
      <c r="E14" s="15">
        <f>Table1[[#This Row],[Current Quantity]]-Table1[[#This Row],[Previous Quantity]]</f>
        <v>-12</v>
      </c>
      <c r="F14" s="49">
        <v>516.29991319444446</v>
      </c>
      <c r="G14" s="34">
        <f>Table1[[#This Row],[Last price]]*Table1[[#This Row],[Current Quantity]]</f>
        <v>1183359.4010416667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53" t="s">
        <v>46</v>
      </c>
      <c r="B15" s="53" t="s">
        <v>47</v>
      </c>
      <c r="C15" s="48">
        <v>57135</v>
      </c>
      <c r="D15" s="48">
        <v>57185</v>
      </c>
      <c r="E15" s="15">
        <f>Table1[[#This Row],[Current Quantity]]-Table1[[#This Row],[Previous Quantity]]</f>
        <v>50</v>
      </c>
      <c r="F15" s="49">
        <v>20.689997374639013</v>
      </c>
      <c r="G15" s="34">
        <f>Table1[[#This Row],[Last price]]*Table1[[#This Row],[Current Quantity]]</f>
        <v>1183157.4998687319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3" t="s">
        <v>48</v>
      </c>
      <c r="B16" s="53" t="s">
        <v>49</v>
      </c>
      <c r="C16" s="48">
        <v>31735</v>
      </c>
      <c r="D16" s="48">
        <v>31408</v>
      </c>
      <c r="E16" s="15">
        <f>Table1[[#This Row],[Current Quantity]]-Table1[[#This Row],[Previous Quantity]]</f>
        <v>-327</v>
      </c>
      <c r="F16" s="50">
        <v>37.669985820072476</v>
      </c>
      <c r="G16" s="34">
        <f>Table1[[#This Row],[Last price]]*Table1[[#This Row],[Current Quantity]]</f>
        <v>1183138.9146368364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3" t="s">
        <v>50</v>
      </c>
      <c r="B17" s="53" t="s">
        <v>51</v>
      </c>
      <c r="C17" s="48">
        <v>16963</v>
      </c>
      <c r="D17" s="48">
        <v>17088</v>
      </c>
      <c r="E17" s="15">
        <f>Table1[[#This Row],[Current Quantity]]-Table1[[#This Row],[Previous Quantity]]</f>
        <v>125</v>
      </c>
      <c r="F17" s="50">
        <v>69.239992925779632</v>
      </c>
      <c r="G17" s="34">
        <f>Table1[[#This Row],[Last price]]*Table1[[#This Row],[Current Quantity]]</f>
        <v>1183172.9991157223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3" t="s">
        <v>52</v>
      </c>
      <c r="B18" s="53" t="s">
        <v>53</v>
      </c>
      <c r="C18" s="48">
        <v>4598</v>
      </c>
      <c r="D18" s="48">
        <v>4516</v>
      </c>
      <c r="E18" s="15">
        <f>Table1[[#This Row],[Current Quantity]]-Table1[[#This Row],[Previous Quantity]]</f>
        <v>-82</v>
      </c>
      <c r="F18" s="50">
        <v>261.98999565028271</v>
      </c>
      <c r="G18" s="34">
        <f>Table1[[#This Row],[Last price]]*Table1[[#This Row],[Current Quantity]]</f>
        <v>1183146.8203566768</v>
      </c>
      <c r="H18" s="3"/>
      <c r="I18" s="2"/>
      <c r="J18" s="2"/>
      <c r="O18" s="33"/>
      <c r="P18" s="33"/>
    </row>
    <row r="19" spans="1:20" x14ac:dyDescent="0.25">
      <c r="A19" s="53" t="s">
        <v>54</v>
      </c>
      <c r="B19" s="53" t="s">
        <v>55</v>
      </c>
      <c r="C19" s="48">
        <v>8620</v>
      </c>
      <c r="D19" s="48">
        <v>8577</v>
      </c>
      <c r="E19" s="15">
        <f>Table1[[#This Row],[Current Quantity]]-Table1[[#This Row],[Previous Quantity]]</f>
        <v>-43</v>
      </c>
      <c r="F19" s="50">
        <v>137.94002320185615</v>
      </c>
      <c r="G19" s="34">
        <f>Table1[[#This Row],[Last price]]*Table1[[#This Row],[Current Quantity]]</f>
        <v>1183111.5790023203</v>
      </c>
      <c r="H19" s="18"/>
      <c r="J19" s="2"/>
    </row>
    <row r="20" spans="1:20" x14ac:dyDescent="0.25">
      <c r="A20" s="53" t="s">
        <v>56</v>
      </c>
      <c r="B20" s="53" t="s">
        <v>57</v>
      </c>
      <c r="C20" s="48">
        <v>27802</v>
      </c>
      <c r="D20" s="48">
        <v>28265</v>
      </c>
      <c r="E20" s="15">
        <f>Table1[[#This Row],[Current Quantity]]-Table1[[#This Row],[Previous Quantity]]</f>
        <v>463</v>
      </c>
      <c r="F20" s="50">
        <v>41.8600100712179</v>
      </c>
      <c r="G20" s="34">
        <f>Table1[[#This Row],[Last price]]*Table1[[#This Row],[Current Quantity]]</f>
        <v>1183173.184662974</v>
      </c>
      <c r="H20" s="18"/>
      <c r="J20" s="2"/>
    </row>
    <row r="21" spans="1:20" x14ac:dyDescent="0.25">
      <c r="A21" s="53" t="s">
        <v>89</v>
      </c>
      <c r="B21" s="53" t="s">
        <v>90</v>
      </c>
      <c r="C21" s="48">
        <v>33519</v>
      </c>
      <c r="D21" s="48">
        <v>33670</v>
      </c>
      <c r="E21" s="15">
        <f>Table1[[#This Row],[Current Quantity]]-Table1[[#This Row],[Previous Quantity]]</f>
        <v>151</v>
      </c>
      <c r="F21" s="50">
        <v>35.140010143500703</v>
      </c>
      <c r="G21" s="34">
        <f>Table1[[#This Row],[Last price]]*Table1[[#This Row],[Current Quantity]]</f>
        <v>1183164.1415316686</v>
      </c>
      <c r="H21" s="18"/>
      <c r="J21" s="2"/>
    </row>
    <row r="22" spans="1:20" x14ac:dyDescent="0.25">
      <c r="A22" s="53" t="s">
        <v>91</v>
      </c>
      <c r="B22" s="53" t="s">
        <v>92</v>
      </c>
      <c r="C22" s="48">
        <v>7576</v>
      </c>
      <c r="D22" s="48">
        <v>8303</v>
      </c>
      <c r="E22" s="15">
        <f>Table1[[#This Row],[Current Quantity]]-Table1[[#This Row],[Previous Quantity]]</f>
        <v>727</v>
      </c>
      <c r="F22" s="50">
        <v>142.5</v>
      </c>
      <c r="G22" s="34">
        <f>Table1[[#This Row],[Last price]]*Table1[[#This Row],[Current Quantity]]</f>
        <v>1183177.5</v>
      </c>
      <c r="H22" s="18"/>
      <c r="J22" s="2"/>
    </row>
    <row r="23" spans="1:20" ht="15" customHeight="1" x14ac:dyDescent="0.25">
      <c r="A23" s="53" t="s">
        <v>58</v>
      </c>
      <c r="B23" s="53" t="s">
        <v>59</v>
      </c>
      <c r="C23" s="48">
        <v>106638</v>
      </c>
      <c r="D23" s="48">
        <v>107493</v>
      </c>
      <c r="E23" s="15">
        <f>Table1[[#This Row],[Current Quantity]]-Table1[[#This Row],[Previous Quantity]]</f>
        <v>855</v>
      </c>
      <c r="F23" s="50">
        <v>308.17999212288305</v>
      </c>
      <c r="G23" s="34">
        <f>Table1[[#This Row],[Last price]]*Table1[[#This Row],[Current Quantity]]</f>
        <v>33127191.893265069</v>
      </c>
      <c r="H23" s="18"/>
      <c r="J23" s="2"/>
    </row>
    <row r="24" spans="1:20" x14ac:dyDescent="0.25">
      <c r="A24" s="57" t="s">
        <v>60</v>
      </c>
      <c r="B24" s="53" t="s">
        <v>61</v>
      </c>
      <c r="C24" s="48">
        <v>1516200</v>
      </c>
      <c r="D24" s="48">
        <v>1531000</v>
      </c>
      <c r="E24" s="15">
        <f>Table1[[#This Row],[Current Quantity]]-Table1[[#This Row],[Previous Quantity]]</f>
        <v>14800</v>
      </c>
      <c r="F24" s="50">
        <v>2.5063058963197467</v>
      </c>
      <c r="G24" s="34">
        <f>Table1[[#This Row],[Last price]]*Table1[[#This Row],[Current Quantity]]</f>
        <v>3837154.3272655322</v>
      </c>
      <c r="H24" s="18"/>
      <c r="J24" s="2"/>
    </row>
    <row r="25" spans="1:20" x14ac:dyDescent="0.25">
      <c r="A25" s="52" t="s">
        <v>11</v>
      </c>
      <c r="B25" s="54" t="s">
        <v>28</v>
      </c>
      <c r="C25" s="22">
        <v>326499</v>
      </c>
      <c r="D25" s="3">
        <v>329041</v>
      </c>
      <c r="E25" s="15">
        <f>Table1[[#This Row],[Current Quantity]]-Table1[[#This Row],[Previous Quantity]]</f>
        <v>2542</v>
      </c>
      <c r="F25" s="40">
        <v>17.769999295556801</v>
      </c>
      <c r="G25" s="34">
        <f>Table1[[#This Row],[Last price]]*Table1[[#This Row],[Current Quantity]]</f>
        <v>5847058.338209305</v>
      </c>
      <c r="H25" s="18"/>
    </row>
    <row r="26" spans="1:20" ht="26.25" x14ac:dyDescent="0.25">
      <c r="A26" s="55" t="s">
        <v>62</v>
      </c>
      <c r="B26" s="56" t="s">
        <v>17</v>
      </c>
      <c r="C26" s="22">
        <v>54</v>
      </c>
      <c r="D26" s="3">
        <v>55</v>
      </c>
      <c r="E26" s="15">
        <f>Table1[[#This Row],[Current Quantity]]-Table1[[#This Row],[Previous Quantity]]</f>
        <v>1</v>
      </c>
      <c r="F26" s="40">
        <v>156115.03703703705</v>
      </c>
      <c r="G26" s="34">
        <f>Table1[[#This Row],[Last price]]*Table1[[#This Row],[Current Quantity]]</f>
        <v>8586327.0370370373</v>
      </c>
      <c r="H26" s="18"/>
    </row>
    <row r="27" spans="1:20" ht="26.25" x14ac:dyDescent="0.25">
      <c r="A27" s="55" t="s">
        <v>63</v>
      </c>
      <c r="B27" s="56" t="s">
        <v>18</v>
      </c>
      <c r="C27" s="22">
        <v>40</v>
      </c>
      <c r="D27" s="3">
        <v>41</v>
      </c>
      <c r="E27" s="15">
        <f>Table1[[#This Row],[Current Quantity]]-Table1[[#This Row],[Previous Quantity]]</f>
        <v>1</v>
      </c>
      <c r="F27" s="40">
        <v>212293.375</v>
      </c>
      <c r="G27" s="34">
        <f>Table1[[#This Row],[Last price]]*Table1[[#This Row],[Current Quantity]]</f>
        <v>8704028.375</v>
      </c>
      <c r="H27" s="18"/>
    </row>
    <row r="28" spans="1:20" ht="26.25" x14ac:dyDescent="0.25">
      <c r="A28" s="55" t="s">
        <v>64</v>
      </c>
      <c r="B28" s="56" t="s">
        <v>19</v>
      </c>
      <c r="C28" s="22">
        <v>49</v>
      </c>
      <c r="D28" s="3">
        <v>50</v>
      </c>
      <c r="E28" s="15">
        <f>Table1[[#This Row],[Current Quantity]]-Table1[[#This Row],[Previous Quantity]]</f>
        <v>1</v>
      </c>
      <c r="F28" s="40">
        <v>172913.42857142858</v>
      </c>
      <c r="G28" s="34">
        <f>Table1[[#This Row],[Last price]]*Table1[[#This Row],[Current Quantity]]</f>
        <v>8645671.4285714291</v>
      </c>
      <c r="H28" s="18"/>
    </row>
    <row r="29" spans="1:20" ht="26.25" x14ac:dyDescent="0.25">
      <c r="A29" s="55" t="s">
        <v>65</v>
      </c>
      <c r="B29" s="56" t="s">
        <v>20</v>
      </c>
      <c r="C29" s="22">
        <v>67</v>
      </c>
      <c r="D29" s="3">
        <v>68</v>
      </c>
      <c r="E29" s="15">
        <f>Table1[[#This Row],[Current Quantity]]-Table1[[#This Row],[Previous Quantity]]</f>
        <v>1</v>
      </c>
      <c r="F29" s="40">
        <v>126025.83582089552</v>
      </c>
      <c r="G29" s="34">
        <f>Table1[[#This Row],[Last price]]*Table1[[#This Row],[Current Quantity]]</f>
        <v>8569756.8358208947</v>
      </c>
      <c r="H29" s="18"/>
    </row>
    <row r="30" spans="1:20" ht="26.25" x14ac:dyDescent="0.25">
      <c r="A30" s="55" t="s">
        <v>66</v>
      </c>
      <c r="B30" s="56" t="s">
        <v>21</v>
      </c>
      <c r="C30" s="22">
        <v>61</v>
      </c>
      <c r="D30" s="3">
        <v>63</v>
      </c>
      <c r="E30" s="15">
        <f>Table1[[#This Row],[Current Quantity]]-Table1[[#This Row],[Previous Quantity]]</f>
        <v>2</v>
      </c>
      <c r="F30" s="40">
        <v>137854.59016393442</v>
      </c>
      <c r="G30" s="34">
        <f>Table1[[#This Row],[Last price]]*Table1[[#This Row],[Current Quantity]]</f>
        <v>8684839.1803278681</v>
      </c>
      <c r="H30" s="18"/>
    </row>
    <row r="31" spans="1:20" ht="26.25" x14ac:dyDescent="0.25">
      <c r="A31" s="55" t="s">
        <v>67</v>
      </c>
      <c r="B31" s="56" t="s">
        <v>23</v>
      </c>
      <c r="C31" s="22">
        <v>38</v>
      </c>
      <c r="D31" s="3">
        <v>39</v>
      </c>
      <c r="E31" s="15">
        <f>Table1[[#This Row],[Current Quantity]]-Table1[[#This Row],[Previous Quantity]]</f>
        <v>1</v>
      </c>
      <c r="F31" s="40">
        <v>220936.21052631579</v>
      </c>
      <c r="G31" s="34">
        <f>Table1[[#This Row],[Last price]]*Table1[[#This Row],[Current Quantity]]</f>
        <v>8616512.2105263155</v>
      </c>
      <c r="H31" s="18"/>
    </row>
    <row r="32" spans="1:20" ht="25.5" x14ac:dyDescent="0.25">
      <c r="A32" s="53" t="s">
        <v>68</v>
      </c>
      <c r="B32" s="53" t="s">
        <v>13</v>
      </c>
      <c r="C32" s="22">
        <v>73</v>
      </c>
      <c r="D32" s="3">
        <v>74</v>
      </c>
      <c r="E32" s="15">
        <f>Table1[[#This Row],[Current Quantity]]-Table1[[#This Row],[Previous Quantity]]</f>
        <v>1</v>
      </c>
      <c r="F32" s="40">
        <v>116619.05479452055</v>
      </c>
      <c r="G32" s="34">
        <f>Table1[[#This Row],[Last price]]*Table1[[#This Row],[Current Quantity]]</f>
        <v>8629810.0547945201</v>
      </c>
      <c r="H32" s="18"/>
    </row>
    <row r="33" spans="1:8" ht="25.5" x14ac:dyDescent="0.25">
      <c r="A33" s="53" t="s">
        <v>83</v>
      </c>
      <c r="B33" s="53" t="s">
        <v>36</v>
      </c>
      <c r="C33" s="22">
        <v>61</v>
      </c>
      <c r="D33" s="3">
        <v>62</v>
      </c>
      <c r="E33" s="15">
        <f>Table1[[#This Row],[Current Quantity]]-Table1[[#This Row],[Previous Quantity]]</f>
        <v>1</v>
      </c>
      <c r="F33" s="40">
        <v>138280.59016393442</v>
      </c>
      <c r="G33" s="34">
        <f>Table1[[#This Row],[Last price]]*Table1[[#This Row],[Current Quantity]]</f>
        <v>8573396.590163935</v>
      </c>
      <c r="H33" s="18"/>
    </row>
    <row r="34" spans="1:8" ht="25.5" x14ac:dyDescent="0.25">
      <c r="A34" s="53" t="s">
        <v>84</v>
      </c>
      <c r="B34" s="53" t="s">
        <v>69</v>
      </c>
      <c r="C34" s="22">
        <v>46</v>
      </c>
      <c r="D34" s="3">
        <v>46</v>
      </c>
      <c r="E34" s="15">
        <f>Table1[[#This Row],[Current Quantity]]-Table1[[#This Row],[Previous Quantity]]</f>
        <v>0</v>
      </c>
      <c r="F34" s="40">
        <v>185758.54347826086</v>
      </c>
      <c r="G34" s="34">
        <f>Table1[[#This Row],[Last price]]*Table1[[#This Row],[Current Quantity]]</f>
        <v>8544893</v>
      </c>
      <c r="H34" s="18"/>
    </row>
    <row r="35" spans="1:8" ht="25.5" x14ac:dyDescent="0.25">
      <c r="A35" s="53" t="s">
        <v>85</v>
      </c>
      <c r="B35" s="53" t="s">
        <v>70</v>
      </c>
      <c r="C35" s="22">
        <v>31</v>
      </c>
      <c r="D35" s="3">
        <v>31</v>
      </c>
      <c r="E35" s="15">
        <f>Table1[[#This Row],[Current Quantity]]-Table1[[#This Row],[Previous Quantity]]</f>
        <v>0</v>
      </c>
      <c r="F35" s="40">
        <v>275335.45161290321</v>
      </c>
      <c r="G35" s="34">
        <f>Table1[[#This Row],[Last price]]*Table1[[#This Row],[Current Quantity]]</f>
        <v>8535399</v>
      </c>
      <c r="H35" s="18"/>
    </row>
    <row r="36" spans="1:8" ht="25.5" x14ac:dyDescent="0.25">
      <c r="A36" s="53" t="s">
        <v>86</v>
      </c>
      <c r="B36" s="53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51100.5</v>
      </c>
      <c r="G36" s="34">
        <f>Table1[[#This Row],[Last price]]*Table1[[#This Row],[Current Quantity]]</f>
        <v>306603</v>
      </c>
      <c r="H36" s="18"/>
    </row>
    <row r="37" spans="1:8" ht="25.5" x14ac:dyDescent="0.25">
      <c r="A37" s="53" t="s">
        <v>71</v>
      </c>
      <c r="B37" s="53" t="s">
        <v>72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88967.666666666672</v>
      </c>
      <c r="G37" s="34">
        <f>Table1[[#This Row],[Last price]]*Table1[[#This Row],[Current Quantity]]</f>
        <v>266903</v>
      </c>
      <c r="H37" s="18"/>
    </row>
    <row r="38" spans="1:8" ht="25.5" x14ac:dyDescent="0.25">
      <c r="A38" s="53" t="s">
        <v>87</v>
      </c>
      <c r="B38" s="53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105012.33333333333</v>
      </c>
      <c r="G38" s="34">
        <f>Table1[[#This Row],[Last price]]*Table1[[#This Row],[Current Quantity]]</f>
        <v>315037</v>
      </c>
      <c r="H38" s="18"/>
    </row>
    <row r="39" spans="1:8" ht="25.5" x14ac:dyDescent="0.25">
      <c r="A39" s="53" t="s">
        <v>73</v>
      </c>
      <c r="B39" s="53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234070</v>
      </c>
      <c r="G39" s="34">
        <f>Table1[[#This Row],[Last price]]*Table1[[#This Row],[Current Quantity]]</f>
        <v>234070</v>
      </c>
      <c r="H39" s="18"/>
    </row>
    <row r="40" spans="1:8" x14ac:dyDescent="0.25">
      <c r="A40" s="53" t="s">
        <v>74</v>
      </c>
      <c r="B40" s="53" t="s">
        <v>16</v>
      </c>
      <c r="C40" s="22">
        <v>19</v>
      </c>
      <c r="D40" s="3">
        <v>19</v>
      </c>
      <c r="E40" s="15">
        <f>Table1[[#This Row],[Current Quantity]]-Table1[[#This Row],[Previous Quantity]]</f>
        <v>0</v>
      </c>
      <c r="F40" s="40">
        <v>15305.266666666666</v>
      </c>
      <c r="G40" s="34">
        <f>Table1[[#This Row],[Last price]]*Table1[[#This Row],[Current Quantity]]</f>
        <v>290800.06666666665</v>
      </c>
      <c r="H40" s="18"/>
    </row>
    <row r="41" spans="1:8" ht="26.25" x14ac:dyDescent="0.25">
      <c r="A41" s="56" t="s">
        <v>88</v>
      </c>
      <c r="B41" s="56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70787.25</v>
      </c>
      <c r="G41" s="34">
        <f>Table1[[#This Row],[Last price]]*Table1[[#This Row],[Current Quantity]]</f>
        <v>283149</v>
      </c>
      <c r="H41" s="18"/>
    </row>
    <row r="42" spans="1:8" ht="25.5" x14ac:dyDescent="0.25">
      <c r="A42" s="53" t="s">
        <v>93</v>
      </c>
      <c r="B42" s="53" t="s">
        <v>75</v>
      </c>
      <c r="C42" s="22">
        <v>11</v>
      </c>
      <c r="D42" s="3">
        <v>11</v>
      </c>
      <c r="E42" s="15">
        <f>Table1[[#This Row],[Current Quantity]]-Table1[[#This Row],[Previous Quantity]]</f>
        <v>0</v>
      </c>
      <c r="F42" s="40">
        <v>26410</v>
      </c>
      <c r="G42" s="34">
        <f>Table1[[#This Row],[Last price]]*Table1[[#This Row],[Current Quantity]]</f>
        <v>290510</v>
      </c>
      <c r="H42" s="18"/>
    </row>
    <row r="43" spans="1:8" x14ac:dyDescent="0.25">
      <c r="A43" s="53" t="s">
        <v>76</v>
      </c>
      <c r="B43" s="53" t="s">
        <v>77</v>
      </c>
      <c r="C43" s="22">
        <v>36</v>
      </c>
      <c r="D43" s="3">
        <v>38</v>
      </c>
      <c r="E43" s="15">
        <f>Table1[[#This Row],[Current Quantity]]-Table1[[#This Row],[Previous Quantity]]</f>
        <v>2</v>
      </c>
      <c r="F43" s="40">
        <v>7780.5555555555557</v>
      </c>
      <c r="G43" s="34">
        <f>Table1[[#This Row],[Last price]]*Table1[[#This Row],[Current Quantity]]</f>
        <v>295661.11111111112</v>
      </c>
      <c r="H43" s="18"/>
    </row>
    <row r="44" spans="1:8" ht="25.5" x14ac:dyDescent="0.25">
      <c r="A44" s="53" t="s">
        <v>78</v>
      </c>
      <c r="B44" s="53" t="s">
        <v>79</v>
      </c>
      <c r="C44" s="22">
        <v>11</v>
      </c>
      <c r="D44" s="3">
        <v>11</v>
      </c>
      <c r="E44" s="15">
        <f>Table1[[#This Row],[Current Quantity]]-Table1[[#This Row],[Previous Quantity]]</f>
        <v>0</v>
      </c>
      <c r="F44" s="40">
        <v>28446.727272727272</v>
      </c>
      <c r="G44" s="34">
        <f>Table1[[#This Row],[Last price]]*Table1[[#This Row],[Current Quantity]]</f>
        <v>312914</v>
      </c>
      <c r="H44" s="18"/>
    </row>
    <row r="45" spans="1:8" ht="25.5" x14ac:dyDescent="0.25">
      <c r="A45" s="53" t="s">
        <v>80</v>
      </c>
      <c r="B45" s="53" t="s">
        <v>81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59698.8</v>
      </c>
      <c r="G45" s="34">
        <f>Table1[[#This Row],[Last price]]*Table1[[#This Row],[Current Quantity]]</f>
        <v>298494</v>
      </c>
      <c r="H45" s="18"/>
    </row>
    <row r="46" spans="1:8" x14ac:dyDescent="0.25">
      <c r="A46" s="54" t="s">
        <v>82</v>
      </c>
      <c r="B46" s="54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5">
      <c r="A53" s="5"/>
      <c r="E53" s="16"/>
      <c r="F53" s="1"/>
      <c r="G53" s="1"/>
    </row>
    <row r="54" spans="1:8" x14ac:dyDescent="0.25">
      <c r="A54" s="6"/>
      <c r="D54" s="6"/>
      <c r="E54" s="16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2020-12-16T10:17:35Z</cp:lastPrinted>
  <dcterms:created xsi:type="dcterms:W3CDTF">2020-06-30T03:42:56Z</dcterms:created>
  <dcterms:modified xsi:type="dcterms:W3CDTF">2020-12-16T10:18:08Z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