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July\"/>
    </mc:Choice>
  </mc:AlternateContent>
  <bookViews>
    <workbookView xWindow="0" yWindow="0" windowWidth="28800" windowHeight="12135"/>
  </bookViews>
  <sheets>
    <sheet name="Sheet1" sheetId="1" r:id="rId1"/>
    <sheet name="Sheet2" sheetId="3" r:id="rId2"/>
  </sheets>
  <definedNames>
    <definedName name="_xlnm.Print_Area" localSheetId="0">Sheet1!$A$1:$R$63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55" i="1"/>
  <c r="G42" i="1"/>
  <c r="G30" i="1"/>
  <c r="G18" i="1"/>
</calcChain>
</file>

<file path=xl/sharedStrings.xml><?xml version="1.0" encoding="utf-8"?>
<sst xmlns="http://schemas.openxmlformats.org/spreadsheetml/2006/main" count="96" uniqueCount="96">
  <si>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</si>
  <si>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</si>
  <si>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</si>
  <si>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</si>
  <si>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</si>
  <si>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</si>
  <si>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</si>
  <si>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</si>
  <si>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</si>
  <si>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</si>
  <si>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Total NAV</t>
  </si>
  <si>
    <t>Current Quantity</t>
  </si>
  <si>
    <t>Checked by:</t>
  </si>
  <si>
    <t>3KTB Sep15'20 @KSE</t>
  </si>
  <si>
    <t>AH Aug19'20 @LMEOTC</t>
  </si>
  <si>
    <t>CA Aug19'20 @LMEOTC</t>
  </si>
  <si>
    <t>CGB Sep21'20 @CDE</t>
  </si>
  <si>
    <t>FLKTB Sep15'20 @KSE</t>
  </si>
  <si>
    <t>IB Jul31'20 @SNFE</t>
  </si>
  <si>
    <t>IR Sep10'20 @SNFE</t>
  </si>
  <si>
    <t>NI Aug19'20 @LMEOTC</t>
  </si>
  <si>
    <t>PA Sep28'20 @NYMEX</t>
  </si>
  <si>
    <t>PB Aug19'20 @LMEOTC</t>
  </si>
  <si>
    <t>PL Oct28'20 @NYMEX</t>
  </si>
  <si>
    <t>SCI Jul30'20 @SGX</t>
  </si>
  <si>
    <t>SNLME Aug19'20 @LMEOTC</t>
  </si>
  <si>
    <t>TN Sep21'20 @ECBOT</t>
  </si>
  <si>
    <t>UB Sep21'20 @ECBOT</t>
  </si>
  <si>
    <t>ZB Sep21'20 @ECBOT</t>
  </si>
  <si>
    <t>ZF Sep30'20 @ECBOT</t>
  </si>
  <si>
    <t>ZN Sep21'20 @ECBOT</t>
  </si>
  <si>
    <t>ZQ Jul31'20 @ECBOT</t>
  </si>
  <si>
    <t>ZSLME Aug19'20 @LMEOTC</t>
  </si>
  <si>
    <t>ZT Sep30'20 @ECBOT</t>
  </si>
  <si>
    <t>NVDA</t>
  </si>
  <si>
    <t>REGN</t>
  </si>
  <si>
    <t>SGEN</t>
  </si>
  <si>
    <t>TSLA</t>
  </si>
  <si>
    <t>AAPL</t>
  </si>
  <si>
    <t>DXCM</t>
  </si>
  <si>
    <t>ASML</t>
  </si>
  <si>
    <t>JD</t>
  </si>
  <si>
    <t>IAU</t>
  </si>
  <si>
    <t>NVIDIA CORP</t>
  </si>
  <si>
    <t>REGENERON PHARMACEUTICALS</t>
  </si>
  <si>
    <t>SEATTLE GENETICS INC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</si>
  <si>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</si>
  <si>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</si>
  <si>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</si>
  <si>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</si>
  <si>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</si>
  <si>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 Month LIBOR (Int. Rate)</t>
  </si>
  <si>
    <t>10-Year Korea Treasury Bond</t>
  </si>
  <si>
    <t>GLOBEX Euro-Dollar</t>
  </si>
  <si>
    <t>3 Month EURIBOR Interest Rate</t>
  </si>
  <si>
    <t>30 Day Interbank Cash Rate</t>
  </si>
  <si>
    <t>90 Day Bills</t>
  </si>
  <si>
    <t>3 Month Sterling Interest Rate FUT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</si>
  <si>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</si>
  <si>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</si>
  <si>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</si>
  <si>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</si>
  <si>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</si>
  <si>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</si>
  <si>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</si>
  <si>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</si>
  <si>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</si>
  <si>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</si>
  <si>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</si>
  <si>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</si>
  <si>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</si>
  <si>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</si>
  <si>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Equity Total</t>
  </si>
  <si>
    <t>US Bond Total</t>
  </si>
  <si>
    <t>Global Bond Total</t>
  </si>
  <si>
    <t>Commodity Total</t>
  </si>
  <si>
    <t>Current Price</t>
  </si>
  <si>
    <t>Current Value Allocation</t>
  </si>
  <si>
    <t>Previous Quantity</t>
  </si>
  <si>
    <t>Change</t>
  </si>
  <si>
    <t>Total Current value Allocation (USD)</t>
  </si>
  <si>
    <t>APPLE INC</t>
  </si>
  <si>
    <t>DEXCOM INC</t>
  </si>
  <si>
    <t>ASML HOLDING NV-NY REG SHS</t>
  </si>
  <si>
    <t>JD.COM INC-ADR</t>
  </si>
  <si>
    <t>ISHARES GOLD TRUST</t>
  </si>
  <si>
    <t>LRCX</t>
  </si>
  <si>
    <t>Lam Research Corp</t>
  </si>
  <si>
    <t>WST</t>
  </si>
  <si>
    <t>WEST PHARMACEUTICAL SERVICES</t>
  </si>
  <si>
    <t>NYMEX Silver Index</t>
  </si>
  <si>
    <t>EM Aug17'20 @GLOBEX</t>
  </si>
  <si>
    <t>GE Aug17'20 @GLOBEX</t>
  </si>
  <si>
    <t>I Aug17'20 @ICEEU</t>
  </si>
  <si>
    <t>L Aug19'20 @ICEEU</t>
  </si>
  <si>
    <t>SI Aug27'20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</si>
</sst>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0.0000%"/>
    <numFmt numFmtId="166" formatCode="0.000%"/>
    <numFmt numFmtId="167" formatCode="mm/dd/yyyy"/>
    <numFmt numFmtId="168" formatCode="\$#,##0.00"/>
    <numFmt numFmtId="169" formatCode="&quot;$&quot;#,##0"/>
    <numFmt numFmtId="170" formatCode="\+0;\-0;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F7F7F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4" xfId="0" applyFont="1" applyFill="1" applyBorder="1"/>
    <xf numFmtId="0" fontId="2" fillId="2" borderId="10" xfId="0" applyFont="1" applyFill="1" applyBorder="1"/>
    <xf numFmtId="0" fontId="2" fillId="0" borderId="0" xfId="0" applyFont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9" fontId="2" fillId="0" borderId="0" xfId="0" applyNumberFormat="1" applyFont="1"/>
    <xf numFmtId="165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6" fontId="2" fillId="0" borderId="0" xfId="0" applyNumberFormat="1" applyFont="1"/>
    <xf numFmtId="2" fontId="2" fillId="2" borderId="1" xfId="0" applyNumberFormat="1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1" fillId="2" borderId="2" xfId="0" applyFont="1" applyFill="1" applyBorder="1" applyAlignment="1">
      <alignment horizontal="left"/>
    </xf>
    <xf numFmtId="0" fontId="2" fillId="2" borderId="1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2" fontId="2" fillId="2" borderId="0" xfId="0" applyNumberFormat="1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2" fontId="2" fillId="2" borderId="0" xfId="2" applyNumberFormat="1" applyFont="1" applyFill="1" applyBorder="1" applyAlignment="1">
      <alignment vertical="center" wrapText="1"/>
    </xf>
    <xf numFmtId="0" fontId="2" fillId="2" borderId="0" xfId="2" applyNumberFormat="1" applyFont="1" applyFill="1" applyBorder="1" applyAlignment="1">
      <alignment vertical="center" wrapText="1"/>
    </xf>
    <xf numFmtId="164" fontId="2" fillId="2" borderId="0" xfId="2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4" borderId="12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2" applyNumberFormat="1" applyFont="1" applyFill="1" applyBorder="1" applyAlignment="1">
      <alignment vertical="center" wrapText="1"/>
    </xf>
    <xf numFmtId="164" fontId="1" fillId="4" borderId="11" xfId="2" applyNumberFormat="1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4" borderId="11" xfId="0" applyNumberFormat="1" applyFont="1" applyFill="1" applyBorder="1" applyAlignment="1">
      <alignment vertical="center" wrapText="1"/>
    </xf>
    <xf numFmtId="0" fontId="1" fillId="4" borderId="11" xfId="0" applyFont="1" applyFill="1" applyBorder="1"/>
    <xf numFmtId="0" fontId="1" fillId="0" borderId="0" xfId="0" applyFont="1"/>
    <xf numFmtId="0" fontId="1" fillId="4" borderId="14" xfId="0" applyFont="1" applyFill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167" fontId="1" fillId="0" borderId="1" xfId="0" applyNumberFormat="1" applyFont="1" applyBorder="1" applyAlignment="1"/>
    <xf numFmtId="168" fontId="1" fillId="0" borderId="1" xfId="1" applyNumberFormat="1" applyFont="1" applyBorder="1"/>
    <xf numFmtId="168" fontId="1" fillId="0" borderId="1" xfId="1" applyNumberFormat="1" applyFont="1" applyBorder="1" applyAlignment="1">
      <alignment vertical="center"/>
    </xf>
    <xf numFmtId="168" fontId="2" fillId="2" borderId="4" xfId="0" applyNumberFormat="1" applyFont="1" applyFill="1" applyBorder="1" applyAlignment="1">
      <alignment vertical="center" wrapText="1"/>
    </xf>
    <xf numFmtId="168" fontId="2" fillId="2" borderId="10" xfId="0" applyNumberFormat="1" applyFont="1" applyFill="1" applyBorder="1" applyAlignment="1">
      <alignment vertical="center" wrapText="1"/>
    </xf>
    <xf numFmtId="168" fontId="1" fillId="4" borderId="14" xfId="2" applyNumberFormat="1" applyFont="1" applyFill="1" applyBorder="1" applyAlignment="1">
      <alignment vertical="center" wrapText="1"/>
    </xf>
    <xf numFmtId="168" fontId="2" fillId="2" borderId="7" xfId="0" applyNumberFormat="1" applyFont="1" applyFill="1" applyBorder="1" applyAlignment="1">
      <alignment vertical="center" wrapText="1"/>
    </xf>
    <xf numFmtId="169" fontId="2" fillId="2" borderId="4" xfId="0" applyNumberFormat="1" applyFont="1" applyFill="1" applyBorder="1" applyAlignment="1">
      <alignment vertical="center" wrapText="1"/>
    </xf>
    <xf numFmtId="169" fontId="2" fillId="2" borderId="10" xfId="0" applyNumberFormat="1" applyFont="1" applyFill="1" applyBorder="1" applyAlignment="1">
      <alignment vertical="center" wrapText="1"/>
    </xf>
    <xf numFmtId="169" fontId="2" fillId="2" borderId="1" xfId="0" applyNumberFormat="1" applyFont="1" applyFill="1" applyBorder="1" applyAlignment="1">
      <alignment vertical="center" wrapText="1"/>
    </xf>
    <xf numFmtId="169" fontId="2" fillId="2" borderId="0" xfId="0" applyNumberFormat="1" applyFont="1" applyFill="1" applyBorder="1" applyAlignment="1">
      <alignment vertical="center" wrapText="1"/>
    </xf>
    <xf numFmtId="169" fontId="1" fillId="4" borderId="14" xfId="2" applyNumberFormat="1" applyFont="1" applyFill="1" applyBorder="1" applyAlignment="1">
      <alignment vertical="center" wrapText="1"/>
    </xf>
    <xf numFmtId="169" fontId="2" fillId="2" borderId="0" xfId="2" applyNumberFormat="1" applyFont="1" applyFill="1" applyBorder="1" applyAlignment="1">
      <alignment vertical="center" wrapText="1"/>
    </xf>
    <xf numFmtId="169" fontId="2" fillId="2" borderId="7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70" fontId="2" fillId="2" borderId="1" xfId="0" applyNumberFormat="1" applyFont="1" applyFill="1" applyBorder="1" applyAlignment="1">
      <alignment vertical="center" wrapText="1"/>
    </xf>
    <xf numFmtId="170" fontId="2" fillId="2" borderId="9" xfId="0" applyNumberFormat="1" applyFont="1" applyFill="1" applyBorder="1" applyAlignment="1">
      <alignment vertical="center" wrapText="1"/>
    </xf>
    <xf numFmtId="170" fontId="2" fillId="2" borderId="0" xfId="0" applyNumberFormat="1" applyFont="1" applyFill="1" applyBorder="1" applyAlignment="1">
      <alignment vertical="center" wrapText="1"/>
    </xf>
    <xf numFmtId="170" fontId="1" fillId="4" borderId="14" xfId="2" applyNumberFormat="1" applyFont="1" applyFill="1" applyBorder="1" applyAlignment="1">
      <alignment vertical="center" wrapText="1"/>
    </xf>
    <xf numFmtId="170" fontId="2" fillId="2" borderId="0" xfId="2" applyNumberFormat="1" applyFont="1" applyFill="1" applyBorder="1" applyAlignment="1">
      <alignment vertical="center" wrapText="1"/>
    </xf>
    <xf numFmtId="170" fontId="2" fillId="2" borderId="6" xfId="0" applyNumberFormat="1" applyFont="1" applyFill="1" applyBorder="1" applyAlignment="1">
      <alignment vertical="center" wrapText="1"/>
    </xf>
    <xf numFmtId="170" fontId="1" fillId="4" borderId="14" xfId="0" applyNumberFormat="1" applyFont="1" applyFill="1" applyBorder="1" applyAlignment="1">
      <alignment vertical="center" wrapText="1"/>
    </xf>
    <xf numFmtId="170" fontId="2" fillId="0" borderId="0" xfId="0" applyNumberFormat="1" applyFont="1"/>
    <xf numFmtId="170" fontId="0" fillId="0" borderId="0" xfId="0" applyNumberFormat="1"/>
    <xf numFmtId="168" fontId="5" fillId="5" borderId="1" xfId="0" applyNumberFormat="1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2" fontId="2" fillId="2" borderId="9" xfId="0" applyNumberFormat="1" applyFont="1" applyFill="1" applyBorder="1" applyAlignment="1">
      <alignment vertical="center" wrapText="1"/>
    </xf>
    <xf numFmtId="170" fontId="2" fillId="0" borderId="9" xfId="0" applyNumberFormat="1" applyFont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169" fontId="2" fillId="2" borderId="9" xfId="0" applyNumberFormat="1" applyFont="1" applyFill="1" applyBorder="1" applyAlignment="1">
      <alignment vertical="center" wrapText="1"/>
    </xf>
    <xf numFmtId="0" fontId="2" fillId="0" borderId="15" xfId="0" applyFont="1" applyBorder="1"/>
    <xf numFmtId="0" fontId="2" fillId="4" borderId="6" xfId="0" applyFont="1" applyFill="1" applyBorder="1" applyAlignment="1">
      <alignment vertical="center" wrapText="1"/>
    </xf>
    <xf numFmtId="170" fontId="2" fillId="4" borderId="6" xfId="0" applyNumberFormat="1" applyFont="1" applyFill="1" applyBorder="1" applyAlignment="1">
      <alignment vertical="center" wrapText="1"/>
    </xf>
    <xf numFmtId="168" fontId="2" fillId="4" borderId="7" xfId="0" applyNumberFormat="1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169" fontId="1" fillId="4" borderId="7" xfId="0" applyNumberFormat="1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\+0;\-0;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\+0;\-0;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752475</xdr:colOff>
      <xdr:row>1</xdr:row>
      <xdr:rowOff>0</xdr:rowOff>
    </xdr:from>
    <xdr:to>
      <xdr:col>8</xdr:col>
      <xdr:colOff>6349</xdr:colOff>
      <xdr:row>3</xdr:row>
      <xdr:rowOff>220563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161925"/>
          <a:ext cx="2882899" cy="5444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6:H56" totalsRowCount="1" headerRowDxfId="20" dataDxfId="18" headerRowBorderDxfId="19" tableBorderDxfId="17" totalsRowBorderDxfId="16">
  <autoFilter ref="A6:H55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11" totalsRowDxfId="3"/>
    <tableColumn id="12" name="Current Price" dataDxfId="10" totalsRowDxfId="2"/>
    <tableColumn id="13" name="Current Value Allocation" dataDxfId="9" totalsRowDxfId="1">
      <calculatedColumnFormula>Table1[[#This Row],[Current Price]]*Table1[[#This Row],[Current Quantity]]</calculatedColumnFormula>
    </tableColumn>
    <tableColumn id="7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Normal="100" workbookViewId="0">
      <selection activeCell="L16" sqref="L16"/>
    </sheetView>
  </sheetViews>
  <sheetFormatPr defaultRowHeight="15" x14ac:dyDescent="0.25"/>
  <cols>
    <col min="1" max="1" width="16.7109375" style="1" customWidth="1"/>
    <col min="2" max="2" width="21.5703125" style="1" customWidth="1"/>
    <col min="3" max="4" width="12.42578125" style="1" customWidth="1"/>
    <col min="5" max="5" width="11.28515625" style="77" customWidth="1"/>
    <col min="6" max="6" width="16" customWidth="1"/>
    <col min="7" max="7" width="16.5703125" customWidth="1"/>
    <col min="8" max="8" width="21.85546875" style="1" customWidth="1"/>
    <col min="9" max="9" width="11.5703125" style="1" customWidth="1"/>
    <col min="10" max="10" width="10.5703125" style="1" bestFit="1" customWidth="1"/>
    <col min="11" max="11" width="13" style="1" customWidth="1"/>
    <col min="12" max="12" width="10.85546875" style="1" customWidth="1"/>
    <col min="13" max="14" width="10.85546875" style="1" bestFit="1" customWidth="1"/>
    <col min="15" max="15" width="11.28515625" style="1" customWidth="1"/>
    <col min="16" max="16384" width="9.140625" style="1"/>
  </cols>
  <sheetData>
    <row r="1" spans="1:12" ht="12.75" x14ac:dyDescent="0.2">
      <c r="A1" s="8" t="s">
        <v>0</v>
      </c>
      <c r="B1" s="54">
        <v>44021</v>
      </c>
      <c r="E1" s="1"/>
      <c r="F1" s="1"/>
      <c r="G1" s="26"/>
      <c r="H1" s="26"/>
      <c r="I1" s="25"/>
    </row>
    <row r="2" spans="1:12" ht="12.75" x14ac:dyDescent="0.2">
      <c r="A2" s="8" t="s">
        <v>1</v>
      </c>
      <c r="B2" s="68">
        <v>2.8253282869578484</v>
      </c>
      <c r="C2" s="14"/>
      <c r="D2" s="14"/>
      <c r="E2" s="14"/>
      <c r="F2" s="14"/>
      <c r="G2" s="28"/>
      <c r="H2" s="27"/>
      <c r="I2" s="25"/>
      <c r="L2" s="21"/>
    </row>
    <row r="3" spans="1:12" ht="12.75" x14ac:dyDescent="0.2">
      <c r="A3" s="8" t="s">
        <v>10</v>
      </c>
      <c r="B3" s="55">
        <v>8439776.0999999996</v>
      </c>
      <c r="C3" s="14"/>
      <c r="D3" s="14"/>
      <c r="E3" s="14"/>
      <c r="F3" s="14"/>
      <c r="G3" s="25"/>
      <c r="H3" s="25"/>
      <c r="I3" s="25"/>
      <c r="L3" s="18"/>
    </row>
    <row r="4" spans="1:12" ht="25.5" x14ac:dyDescent="0.2">
      <c r="A4" s="24" t="s">
        <v>80</v>
      </c>
      <c r="B4" s="56">
        <v>23845138.15092079</v>
      </c>
      <c r="C4" s="14"/>
      <c r="D4" s="14"/>
      <c r="E4" s="14"/>
      <c r="F4" s="14"/>
      <c r="G4" s="25"/>
      <c r="H4" s="25"/>
      <c r="I4" s="25"/>
      <c r="L4" s="18"/>
    </row>
    <row r="5" spans="1:12" ht="12.75" x14ac:dyDescent="0.2">
      <c r="A5" s="29"/>
      <c r="B5" s="29"/>
      <c r="C5" s="25"/>
      <c r="D5" s="25"/>
      <c r="E5" s="25"/>
      <c r="F5" s="14"/>
      <c r="G5" s="14"/>
      <c r="H5" s="14"/>
      <c r="L5" s="18"/>
    </row>
    <row r="6" spans="1:12" s="2" customFormat="1" ht="25.5" x14ac:dyDescent="0.25">
      <c r="A6" s="16" t="s">
        <v>2</v>
      </c>
      <c r="B6" s="15" t="s">
        <v>9</v>
      </c>
      <c r="C6" s="23" t="s">
        <v>78</v>
      </c>
      <c r="D6" s="23" t="s">
        <v>11</v>
      </c>
      <c r="E6" s="23" t="s">
        <v>79</v>
      </c>
      <c r="F6" s="17" t="s">
        <v>76</v>
      </c>
      <c r="G6" s="17" t="s">
        <v>77</v>
      </c>
      <c r="H6" s="17" t="s">
        <v>3</v>
      </c>
      <c r="L6" s="19"/>
    </row>
    <row r="7" spans="1:12" s="2" customFormat="1" ht="12.75" x14ac:dyDescent="0.25">
      <c r="A7" s="10" t="s">
        <v>86</v>
      </c>
      <c r="B7" s="3" t="s">
        <v>87</v>
      </c>
      <c r="C7" s="3">
        <v>962</v>
      </c>
      <c r="D7" s="3">
        <v>1058</v>
      </c>
      <c r="E7" s="69">
        <v>96</v>
      </c>
      <c r="F7" s="78">
        <v>333.8</v>
      </c>
      <c r="G7" s="61">
        <v>353160.8399168399</v>
      </c>
      <c r="H7" s="11"/>
    </row>
    <row r="8" spans="1:12" s="2" customFormat="1" ht="12.75" x14ac:dyDescent="0.25">
      <c r="A8" s="10" t="s">
        <v>34</v>
      </c>
      <c r="B8" s="3" t="s">
        <v>43</v>
      </c>
      <c r="C8" s="3">
        <v>819</v>
      </c>
      <c r="D8" s="3">
        <v>855</v>
      </c>
      <c r="E8" s="69">
        <v>36</v>
      </c>
      <c r="F8" s="78">
        <v>413.10012210012212</v>
      </c>
      <c r="G8" s="61">
        <v>353200.6043956044</v>
      </c>
      <c r="H8" s="11"/>
    </row>
    <row r="9" spans="1:12" s="2" customFormat="1" ht="25.5" x14ac:dyDescent="0.2">
      <c r="A9" s="10" t="s">
        <v>35</v>
      </c>
      <c r="B9" s="3" t="s">
        <v>44</v>
      </c>
      <c r="C9" s="3">
        <v>514</v>
      </c>
      <c r="D9" s="3">
        <v>552</v>
      </c>
      <c r="E9" s="69">
        <v>38</v>
      </c>
      <c r="F9" s="78">
        <v>640.34046692607001</v>
      </c>
      <c r="G9" s="61">
        <v>353467.93774319062</v>
      </c>
      <c r="H9" s="11"/>
      <c r="K9" s="1"/>
      <c r="L9" s="20"/>
    </row>
    <row r="10" spans="1:12" s="2" customFormat="1" ht="12.75" x14ac:dyDescent="0.25">
      <c r="A10" s="10" t="s">
        <v>36</v>
      </c>
      <c r="B10" s="3" t="s">
        <v>45</v>
      </c>
      <c r="C10" s="3">
        <v>1894</v>
      </c>
      <c r="D10" s="3">
        <v>2012</v>
      </c>
      <c r="E10" s="69">
        <v>118</v>
      </c>
      <c r="F10" s="78">
        <v>175.53009503695881</v>
      </c>
      <c r="G10" s="61">
        <v>353166.55121436116</v>
      </c>
      <c r="H10" s="11"/>
      <c r="L10" s="20"/>
    </row>
    <row r="11" spans="1:12" s="2" customFormat="1" ht="12.75" x14ac:dyDescent="0.25">
      <c r="A11" s="10" t="s">
        <v>37</v>
      </c>
      <c r="B11" s="3" t="s">
        <v>46</v>
      </c>
      <c r="C11" s="3">
        <v>225</v>
      </c>
      <c r="D11" s="3">
        <v>257</v>
      </c>
      <c r="E11" s="69">
        <v>32</v>
      </c>
      <c r="F11" s="78">
        <v>1375</v>
      </c>
      <c r="G11" s="61">
        <v>353375</v>
      </c>
      <c r="H11" s="11"/>
      <c r="L11" s="20"/>
    </row>
    <row r="12" spans="1:12" s="2" customFormat="1" ht="12.75" x14ac:dyDescent="0.25">
      <c r="A12" s="10" t="s">
        <v>38</v>
      </c>
      <c r="B12" s="3" t="s">
        <v>81</v>
      </c>
      <c r="C12" s="3">
        <v>860</v>
      </c>
      <c r="D12" s="3">
        <v>922</v>
      </c>
      <c r="E12" s="69">
        <v>62</v>
      </c>
      <c r="F12" s="78">
        <v>383</v>
      </c>
      <c r="G12" s="61">
        <v>353126</v>
      </c>
      <c r="H12" s="11"/>
    </row>
    <row r="13" spans="1:12" s="2" customFormat="1" ht="12.75" x14ac:dyDescent="0.25">
      <c r="A13" s="10" t="s">
        <v>39</v>
      </c>
      <c r="B13" s="3" t="s">
        <v>82</v>
      </c>
      <c r="C13" s="3">
        <v>761</v>
      </c>
      <c r="D13" s="3">
        <v>812</v>
      </c>
      <c r="E13" s="69">
        <v>51</v>
      </c>
      <c r="F13" s="78">
        <v>435.11038107752955</v>
      </c>
      <c r="G13" s="61">
        <v>353309.62943495403</v>
      </c>
      <c r="H13" s="11"/>
    </row>
    <row r="14" spans="1:12" s="2" customFormat="1" ht="25.5" x14ac:dyDescent="0.25">
      <c r="A14" s="10" t="s">
        <v>40</v>
      </c>
      <c r="B14" s="3" t="s">
        <v>83</v>
      </c>
      <c r="C14" s="3">
        <v>838</v>
      </c>
      <c r="D14" s="3">
        <v>899</v>
      </c>
      <c r="E14" s="69">
        <v>61</v>
      </c>
      <c r="F14" s="78">
        <v>392.71957040572795</v>
      </c>
      <c r="G14" s="61">
        <v>353054.89379474946</v>
      </c>
      <c r="H14" s="11"/>
    </row>
    <row r="15" spans="1:12" s="2" customFormat="1" ht="12.75" x14ac:dyDescent="0.25">
      <c r="A15" s="10" t="s">
        <v>41</v>
      </c>
      <c r="B15" s="3" t="s">
        <v>84</v>
      </c>
      <c r="C15" s="3">
        <v>5045</v>
      </c>
      <c r="D15" s="3">
        <v>5187</v>
      </c>
      <c r="E15" s="69">
        <v>142</v>
      </c>
      <c r="F15" s="78">
        <v>68.099900891972254</v>
      </c>
      <c r="G15" s="61">
        <v>353234.18592666008</v>
      </c>
      <c r="H15" s="11"/>
    </row>
    <row r="16" spans="1:12" s="2" customFormat="1" ht="25.5" x14ac:dyDescent="0.25">
      <c r="A16" s="10" t="s">
        <v>88</v>
      </c>
      <c r="B16" s="3" t="s">
        <v>89</v>
      </c>
      <c r="C16" s="3">
        <v>1379</v>
      </c>
      <c r="D16" s="3">
        <v>1520</v>
      </c>
      <c r="E16" s="69">
        <v>141</v>
      </c>
      <c r="F16" s="78">
        <v>232.30021754894852</v>
      </c>
      <c r="G16" s="63">
        <v>353096.33067440178</v>
      </c>
      <c r="H16" s="30"/>
    </row>
    <row r="17" spans="1:13" s="2" customFormat="1" ht="12.75" x14ac:dyDescent="0.25">
      <c r="A17" s="33"/>
      <c r="B17" s="33"/>
      <c r="C17" s="34"/>
      <c r="D17" s="33"/>
      <c r="E17" s="71"/>
      <c r="F17" s="35"/>
      <c r="G17" s="64"/>
      <c r="H17" s="33"/>
    </row>
    <row r="18" spans="1:13" s="48" customFormat="1" ht="12.75" x14ac:dyDescent="0.25">
      <c r="A18" s="43" t="s">
        <v>72</v>
      </c>
      <c r="B18" s="44"/>
      <c r="C18" s="45"/>
      <c r="D18" s="45"/>
      <c r="E18" s="72"/>
      <c r="F18" s="46"/>
      <c r="G18" s="65">
        <f>SUM(G7:G16)</f>
        <v>3532191.9731007614</v>
      </c>
      <c r="H18" s="47"/>
    </row>
    <row r="19" spans="1:13" s="2" customFormat="1" ht="12.75" x14ac:dyDescent="0.25">
      <c r="A19" s="33"/>
      <c r="B19" s="33"/>
      <c r="C19" s="38"/>
      <c r="D19" s="39"/>
      <c r="E19" s="73"/>
      <c r="F19" s="40"/>
      <c r="G19" s="66"/>
      <c r="H19" s="33"/>
    </row>
    <row r="20" spans="1:13" s="2" customFormat="1" ht="12.75" x14ac:dyDescent="0.25">
      <c r="A20" s="90" t="s">
        <v>42</v>
      </c>
      <c r="B20" s="86" t="s">
        <v>85</v>
      </c>
      <c r="C20" s="86">
        <v>63120</v>
      </c>
      <c r="D20" s="86">
        <v>68016</v>
      </c>
      <c r="E20" s="87">
        <v>4896</v>
      </c>
      <c r="F20" s="88">
        <v>17.309996831432194</v>
      </c>
      <c r="G20" s="91">
        <f>Table1[[#This Row],[Current Price]]*Table1[[#This Row],[Current Quantity]]</f>
        <v>1177356.7444866921</v>
      </c>
      <c r="H20" s="89"/>
      <c r="M20" s="20"/>
    </row>
    <row r="21" spans="1:13" s="2" customFormat="1" ht="12.75" x14ac:dyDescent="0.25">
      <c r="A21" s="10"/>
      <c r="B21" s="3"/>
      <c r="C21" s="22"/>
      <c r="D21" s="3"/>
      <c r="E21" s="69"/>
      <c r="F21" s="57"/>
      <c r="G21" s="63"/>
      <c r="H21" s="30"/>
      <c r="M21" s="20"/>
    </row>
    <row r="22" spans="1:13" ht="25.5" x14ac:dyDescent="0.2">
      <c r="A22" s="10" t="s">
        <v>26</v>
      </c>
      <c r="B22" s="3" t="s">
        <v>64</v>
      </c>
      <c r="C22" s="3">
        <v>7</v>
      </c>
      <c r="D22" s="3">
        <v>7</v>
      </c>
      <c r="E22" s="69">
        <v>0</v>
      </c>
      <c r="F22" s="57">
        <v>157514.57142857142</v>
      </c>
      <c r="G22" s="61">
        <v>1102602</v>
      </c>
      <c r="H22" s="12"/>
    </row>
    <row r="23" spans="1:13" ht="25.5" x14ac:dyDescent="0.2">
      <c r="A23" s="10" t="s">
        <v>27</v>
      </c>
      <c r="B23" s="3" t="s">
        <v>65</v>
      </c>
      <c r="C23" s="3">
        <v>5</v>
      </c>
      <c r="D23" s="3">
        <v>5</v>
      </c>
      <c r="E23" s="69">
        <v>0</v>
      </c>
      <c r="F23" s="57">
        <v>219394.4</v>
      </c>
      <c r="G23" s="61">
        <v>1096972</v>
      </c>
      <c r="H23" s="12"/>
    </row>
    <row r="24" spans="1:13" ht="25.5" x14ac:dyDescent="0.2">
      <c r="A24" s="10" t="s">
        <v>28</v>
      </c>
      <c r="B24" s="3" t="s">
        <v>66</v>
      </c>
      <c r="C24" s="3">
        <v>6</v>
      </c>
      <c r="D24" s="3">
        <v>7</v>
      </c>
      <c r="E24" s="69">
        <v>1</v>
      </c>
      <c r="F24" s="57">
        <v>178980</v>
      </c>
      <c r="G24" s="61">
        <v>1252860</v>
      </c>
      <c r="H24" s="12"/>
    </row>
    <row r="25" spans="1:13" ht="25.5" x14ac:dyDescent="0.2">
      <c r="A25" s="10" t="s">
        <v>29</v>
      </c>
      <c r="B25" s="3" t="s">
        <v>67</v>
      </c>
      <c r="C25" s="3">
        <v>9</v>
      </c>
      <c r="D25" s="3">
        <v>9</v>
      </c>
      <c r="E25" s="69">
        <v>0</v>
      </c>
      <c r="F25" s="57">
        <v>125710.77777777778</v>
      </c>
      <c r="G25" s="61">
        <v>1131397</v>
      </c>
      <c r="H25" s="12"/>
    </row>
    <row r="26" spans="1:13" ht="25.5" x14ac:dyDescent="0.2">
      <c r="A26" s="10" t="s">
        <v>30</v>
      </c>
      <c r="B26" s="3" t="s">
        <v>68</v>
      </c>
      <c r="C26" s="3">
        <v>8</v>
      </c>
      <c r="D26" s="3">
        <v>8</v>
      </c>
      <c r="E26" s="69">
        <v>0</v>
      </c>
      <c r="F26" s="57">
        <v>139165.875</v>
      </c>
      <c r="G26" s="61">
        <v>1113327</v>
      </c>
      <c r="H26" s="12"/>
    </row>
    <row r="27" spans="1:13" ht="25.5" x14ac:dyDescent="0.2">
      <c r="A27" s="10" t="s">
        <v>31</v>
      </c>
      <c r="B27" s="3" t="s">
        <v>69</v>
      </c>
      <c r="C27" s="3">
        <v>2</v>
      </c>
      <c r="D27" s="3">
        <v>3</v>
      </c>
      <c r="E27" s="69">
        <v>1</v>
      </c>
      <c r="F27" s="57">
        <v>416347.5</v>
      </c>
      <c r="G27" s="61">
        <v>1249042.5</v>
      </c>
      <c r="H27" s="12"/>
    </row>
    <row r="28" spans="1:13" ht="25.5" x14ac:dyDescent="0.2">
      <c r="A28" s="31" t="s">
        <v>33</v>
      </c>
      <c r="B28" s="32" t="s">
        <v>71</v>
      </c>
      <c r="C28" s="32">
        <v>5</v>
      </c>
      <c r="D28" s="32">
        <v>5</v>
      </c>
      <c r="E28" s="70">
        <v>0</v>
      </c>
      <c r="F28" s="58">
        <v>220796.79999999999</v>
      </c>
      <c r="G28" s="62">
        <v>1103984</v>
      </c>
      <c r="H28" s="13"/>
    </row>
    <row r="29" spans="1:13" ht="12.75" x14ac:dyDescent="0.2">
      <c r="A29" s="33"/>
      <c r="B29" s="33"/>
      <c r="C29" s="34"/>
      <c r="D29" s="33"/>
      <c r="E29" s="71"/>
      <c r="F29" s="35"/>
      <c r="G29" s="64"/>
      <c r="H29" s="25"/>
    </row>
    <row r="30" spans="1:13" s="51" customFormat="1" ht="12.75" x14ac:dyDescent="0.2">
      <c r="A30" s="43" t="s">
        <v>73</v>
      </c>
      <c r="B30" s="44"/>
      <c r="C30" s="44"/>
      <c r="D30" s="44"/>
      <c r="E30" s="75"/>
      <c r="F30" s="49"/>
      <c r="G30" s="65">
        <f>SUM(G22:G28)</f>
        <v>8050184.5</v>
      </c>
      <c r="H30" s="50"/>
    </row>
    <row r="31" spans="1:13" ht="12.75" x14ac:dyDescent="0.2">
      <c r="A31" s="33"/>
      <c r="B31" s="33"/>
      <c r="C31" s="34"/>
      <c r="D31" s="33"/>
      <c r="E31" s="71"/>
      <c r="F31" s="35"/>
      <c r="G31" s="66"/>
      <c r="H31" s="25"/>
    </row>
    <row r="32" spans="1:13" s="2" customFormat="1" ht="25.5" x14ac:dyDescent="0.25">
      <c r="A32" s="36" t="s">
        <v>13</v>
      </c>
      <c r="B32" s="37" t="s">
        <v>47</v>
      </c>
      <c r="C32" s="37">
        <v>10</v>
      </c>
      <c r="D32" s="37">
        <v>11</v>
      </c>
      <c r="E32" s="74">
        <v>1</v>
      </c>
      <c r="F32" s="60">
        <v>93965.1</v>
      </c>
      <c r="G32" s="67">
        <v>1033616.1000000001</v>
      </c>
      <c r="H32" s="41"/>
      <c r="M32" s="20"/>
    </row>
    <row r="33" spans="1:8" s="2" customFormat="1" ht="25.5" x14ac:dyDescent="0.25">
      <c r="A33" s="10" t="s">
        <v>16</v>
      </c>
      <c r="B33" s="3" t="s">
        <v>50</v>
      </c>
      <c r="C33" s="3">
        <v>9</v>
      </c>
      <c r="D33" s="3">
        <v>10</v>
      </c>
      <c r="E33" s="69">
        <v>1</v>
      </c>
      <c r="F33" s="57">
        <v>113706.66666666667</v>
      </c>
      <c r="G33" s="61">
        <v>1137066.6666666667</v>
      </c>
      <c r="H33" s="53"/>
    </row>
    <row r="34" spans="1:8" s="2" customFormat="1" ht="25.5" x14ac:dyDescent="0.25">
      <c r="A34" s="10" t="s">
        <v>91</v>
      </c>
      <c r="B34" s="3" t="s">
        <v>51</v>
      </c>
      <c r="C34" s="3">
        <v>4</v>
      </c>
      <c r="D34" s="3">
        <v>4</v>
      </c>
      <c r="E34" s="69">
        <v>0</v>
      </c>
      <c r="F34" s="57">
        <v>249570.5</v>
      </c>
      <c r="G34" s="61">
        <v>998282</v>
      </c>
      <c r="H34" s="53"/>
    </row>
    <row r="35" spans="1:8" s="2" customFormat="1" ht="25.5" x14ac:dyDescent="0.25">
      <c r="A35" s="10" t="s">
        <v>17</v>
      </c>
      <c r="B35" s="3" t="s">
        <v>52</v>
      </c>
      <c r="C35" s="3">
        <v>9</v>
      </c>
      <c r="D35" s="3">
        <v>9</v>
      </c>
      <c r="E35" s="69">
        <v>0</v>
      </c>
      <c r="F35" s="57">
        <v>111854.22222222222</v>
      </c>
      <c r="G35" s="61">
        <v>1006688</v>
      </c>
      <c r="H35" s="53"/>
    </row>
    <row r="36" spans="1:8" s="2" customFormat="1" ht="25.5" x14ac:dyDescent="0.25">
      <c r="A36" s="10" t="s">
        <v>92</v>
      </c>
      <c r="B36" s="3" t="s">
        <v>53</v>
      </c>
      <c r="C36" s="3">
        <v>4</v>
      </c>
      <c r="D36" s="3">
        <v>4</v>
      </c>
      <c r="E36" s="69">
        <v>0</v>
      </c>
      <c r="F36" s="57">
        <v>249331.25</v>
      </c>
      <c r="G36" s="61">
        <v>997325</v>
      </c>
      <c r="H36" s="53"/>
    </row>
    <row r="37" spans="1:8" s="2" customFormat="1" ht="25.5" x14ac:dyDescent="0.25">
      <c r="A37" s="10" t="s">
        <v>93</v>
      </c>
      <c r="B37" s="3" t="s">
        <v>54</v>
      </c>
      <c r="C37" s="3">
        <v>3</v>
      </c>
      <c r="D37" s="3">
        <v>4</v>
      </c>
      <c r="E37" s="69">
        <v>1</v>
      </c>
      <c r="F37" s="57">
        <v>285331.33333333331</v>
      </c>
      <c r="G37" s="61">
        <v>1141325.3333333333</v>
      </c>
      <c r="H37" s="53"/>
    </row>
    <row r="38" spans="1:8" s="2" customFormat="1" ht="25.5" x14ac:dyDescent="0.25">
      <c r="A38" s="10" t="s">
        <v>18</v>
      </c>
      <c r="B38" s="3" t="s">
        <v>55</v>
      </c>
      <c r="C38" s="3">
        <v>6</v>
      </c>
      <c r="D38" s="3">
        <v>6</v>
      </c>
      <c r="E38" s="69">
        <v>0</v>
      </c>
      <c r="F38" s="57">
        <v>172095.83333333334</v>
      </c>
      <c r="G38" s="61">
        <v>1032575</v>
      </c>
      <c r="H38" s="53"/>
    </row>
    <row r="39" spans="1:8" s="2" customFormat="1" ht="12.75" x14ac:dyDescent="0.25">
      <c r="A39" s="10" t="s">
        <v>19</v>
      </c>
      <c r="B39" s="3" t="s">
        <v>56</v>
      </c>
      <c r="C39" s="3">
        <v>1</v>
      </c>
      <c r="D39" s="3">
        <v>2</v>
      </c>
      <c r="E39" s="69">
        <v>1</v>
      </c>
      <c r="F39" s="57">
        <v>698600</v>
      </c>
      <c r="G39" s="61">
        <v>1397200</v>
      </c>
      <c r="H39" s="53"/>
    </row>
    <row r="40" spans="1:8" s="2" customFormat="1" ht="25.5" x14ac:dyDescent="0.25">
      <c r="A40" s="10" t="s">
        <v>94</v>
      </c>
      <c r="B40" s="3" t="s">
        <v>57</v>
      </c>
      <c r="C40" s="3">
        <v>6</v>
      </c>
      <c r="D40" s="3">
        <v>7</v>
      </c>
      <c r="E40" s="69">
        <v>1</v>
      </c>
      <c r="F40" s="57">
        <v>157676.33333333334</v>
      </c>
      <c r="G40" s="61">
        <v>1103734.3333333335</v>
      </c>
      <c r="H40" s="53"/>
    </row>
    <row r="41" spans="1:8" s="2" customFormat="1" ht="12.75" x14ac:dyDescent="0.25">
      <c r="A41" s="33"/>
      <c r="B41" s="33"/>
      <c r="C41" s="33"/>
      <c r="D41" s="33"/>
      <c r="E41" s="71"/>
      <c r="F41" s="35"/>
      <c r="G41" s="64"/>
      <c r="H41" s="33"/>
    </row>
    <row r="42" spans="1:8" s="48" customFormat="1" ht="12.75" x14ac:dyDescent="0.25">
      <c r="A42" s="43" t="s">
        <v>74</v>
      </c>
      <c r="B42" s="44"/>
      <c r="C42" s="44"/>
      <c r="D42" s="44"/>
      <c r="E42" s="75"/>
      <c r="F42" s="49"/>
      <c r="G42" s="65">
        <f>SUM(G32:G40)</f>
        <v>9847812.4333333336</v>
      </c>
      <c r="H42" s="47"/>
    </row>
    <row r="43" spans="1:8" s="2" customFormat="1" ht="12.75" x14ac:dyDescent="0.25">
      <c r="A43" s="33"/>
      <c r="B43" s="33"/>
      <c r="C43" s="33"/>
      <c r="D43" s="33"/>
      <c r="E43" s="71"/>
      <c r="F43" s="35"/>
      <c r="G43" s="64"/>
      <c r="H43" s="33"/>
    </row>
    <row r="44" spans="1:8" s="2" customFormat="1" ht="25.5" x14ac:dyDescent="0.25">
      <c r="A44" s="10" t="s">
        <v>14</v>
      </c>
      <c r="B44" s="3" t="s">
        <v>48</v>
      </c>
      <c r="C44" s="3">
        <v>3</v>
      </c>
      <c r="D44" s="3">
        <v>3</v>
      </c>
      <c r="E44" s="69">
        <v>0</v>
      </c>
      <c r="F44" s="57">
        <v>41912.666666666664</v>
      </c>
      <c r="G44" s="61">
        <v>125738</v>
      </c>
      <c r="H44" s="53"/>
    </row>
    <row r="45" spans="1:8" s="2" customFormat="1" ht="25.5" x14ac:dyDescent="0.25">
      <c r="A45" s="10" t="s">
        <v>15</v>
      </c>
      <c r="B45" s="3" t="s">
        <v>49</v>
      </c>
      <c r="C45" s="3">
        <v>1</v>
      </c>
      <c r="D45" s="3">
        <v>1</v>
      </c>
      <c r="E45" s="69">
        <v>0</v>
      </c>
      <c r="F45" s="57">
        <v>158791</v>
      </c>
      <c r="G45" s="61">
        <v>158791</v>
      </c>
      <c r="H45" s="53"/>
    </row>
    <row r="46" spans="1:8" s="2" customFormat="1" ht="25.5" x14ac:dyDescent="0.25">
      <c r="A46" s="10" t="s">
        <v>20</v>
      </c>
      <c r="B46" s="3" t="s">
        <v>58</v>
      </c>
      <c r="C46" s="3">
        <v>1</v>
      </c>
      <c r="D46" s="3">
        <v>1</v>
      </c>
      <c r="E46" s="69">
        <v>0</v>
      </c>
      <c r="F46" s="57">
        <v>80881</v>
      </c>
      <c r="G46" s="61">
        <v>80881</v>
      </c>
      <c r="H46" s="53"/>
    </row>
    <row r="47" spans="1:8" s="2" customFormat="1" ht="25.5" x14ac:dyDescent="0.25">
      <c r="A47" s="10" t="s">
        <v>21</v>
      </c>
      <c r="B47" s="3" t="s">
        <v>59</v>
      </c>
      <c r="C47" s="3">
        <v>1</v>
      </c>
      <c r="D47" s="3">
        <v>1</v>
      </c>
      <c r="E47" s="69">
        <v>0</v>
      </c>
      <c r="F47" s="57">
        <v>196693</v>
      </c>
      <c r="G47" s="61">
        <v>196693</v>
      </c>
      <c r="H47" s="53"/>
    </row>
    <row r="48" spans="1:8" s="2" customFormat="1" ht="25.5" x14ac:dyDescent="0.25">
      <c r="A48" s="10" t="s">
        <v>22</v>
      </c>
      <c r="B48" s="3" t="s">
        <v>60</v>
      </c>
      <c r="C48" s="3">
        <v>2</v>
      </c>
      <c r="D48" s="3">
        <v>3</v>
      </c>
      <c r="E48" s="69">
        <v>1</v>
      </c>
      <c r="F48" s="57">
        <v>45562.5</v>
      </c>
      <c r="G48" s="61">
        <v>136687.5</v>
      </c>
      <c r="H48" s="53"/>
    </row>
    <row r="49" spans="1:10" s="2" customFormat="1" ht="25.5" x14ac:dyDescent="0.25">
      <c r="A49" s="10" t="s">
        <v>23</v>
      </c>
      <c r="B49" s="3" t="s">
        <v>61</v>
      </c>
      <c r="C49" s="3">
        <v>3</v>
      </c>
      <c r="D49" s="3">
        <v>3</v>
      </c>
      <c r="E49" s="69">
        <v>0</v>
      </c>
      <c r="F49" s="57">
        <v>44459.666666666664</v>
      </c>
      <c r="G49" s="61">
        <v>133379</v>
      </c>
      <c r="H49" s="53"/>
    </row>
    <row r="50" spans="1:10" s="2" customFormat="1" ht="12.75" x14ac:dyDescent="0.25">
      <c r="A50" s="10" t="s">
        <v>24</v>
      </c>
      <c r="B50" s="3" t="s">
        <v>62</v>
      </c>
      <c r="C50" s="3">
        <v>11</v>
      </c>
      <c r="D50" s="3">
        <v>11</v>
      </c>
      <c r="E50" s="69">
        <v>0</v>
      </c>
      <c r="F50" s="57">
        <v>10518.363636363636</v>
      </c>
      <c r="G50" s="61">
        <v>115702</v>
      </c>
      <c r="H50" s="53"/>
    </row>
    <row r="51" spans="1:10" s="2" customFormat="1" ht="25.5" x14ac:dyDescent="0.25">
      <c r="A51" s="10" t="s">
        <v>25</v>
      </c>
      <c r="B51" s="3" t="s">
        <v>63</v>
      </c>
      <c r="C51" s="3">
        <v>1</v>
      </c>
      <c r="D51" s="3">
        <v>1</v>
      </c>
      <c r="E51" s="69">
        <v>0</v>
      </c>
      <c r="F51" s="57">
        <v>85744</v>
      </c>
      <c r="G51" s="61">
        <v>85744</v>
      </c>
      <c r="H51" s="53"/>
    </row>
    <row r="52" spans="1:10" ht="25.5" x14ac:dyDescent="0.2">
      <c r="A52" s="10" t="s">
        <v>32</v>
      </c>
      <c r="B52" s="3" t="s">
        <v>70</v>
      </c>
      <c r="C52" s="3">
        <v>2</v>
      </c>
      <c r="D52" s="3">
        <v>2</v>
      </c>
      <c r="E52" s="69">
        <v>0</v>
      </c>
      <c r="F52" s="57">
        <v>53730</v>
      </c>
      <c r="G52" s="61">
        <v>107460</v>
      </c>
      <c r="H52" s="12"/>
      <c r="J52" s="2"/>
    </row>
    <row r="53" spans="1:10" ht="25.5" x14ac:dyDescent="0.2">
      <c r="A53" s="10" t="s">
        <v>95</v>
      </c>
      <c r="B53" s="3" t="s">
        <v>90</v>
      </c>
      <c r="C53" s="3">
        <v>1</v>
      </c>
      <c r="D53" s="3">
        <v>1</v>
      </c>
      <c r="E53" s="69">
        <v>0</v>
      </c>
      <c r="F53" s="57">
        <v>96517</v>
      </c>
      <c r="G53" s="61">
        <v>96517</v>
      </c>
      <c r="H53" s="12"/>
      <c r="J53" s="2"/>
    </row>
    <row r="54" spans="1:10" ht="12.75" x14ac:dyDescent="0.2">
      <c r="A54" s="33"/>
      <c r="B54" s="33"/>
      <c r="C54" s="34"/>
      <c r="D54" s="33"/>
      <c r="E54" s="71"/>
      <c r="F54" s="35"/>
      <c r="G54" s="64"/>
      <c r="H54" s="25"/>
      <c r="J54" s="2"/>
    </row>
    <row r="55" spans="1:10" s="51" customFormat="1" ht="12.75" x14ac:dyDescent="0.2">
      <c r="A55" s="43" t="s">
        <v>75</v>
      </c>
      <c r="B55" s="44"/>
      <c r="C55" s="44"/>
      <c r="D55" s="44"/>
      <c r="E55" s="75"/>
      <c r="F55" s="49"/>
      <c r="G55" s="59">
        <f>SUM(G44:G53)</f>
        <v>1237592.5</v>
      </c>
      <c r="H55" s="52"/>
      <c r="J55" s="48"/>
    </row>
    <row r="56" spans="1:10" ht="12.75" x14ac:dyDescent="0.2">
      <c r="A56" s="79"/>
      <c r="B56" s="80"/>
      <c r="C56" s="81"/>
      <c r="D56" s="80"/>
      <c r="E56" s="82"/>
      <c r="F56" s="83"/>
      <c r="G56" s="84"/>
      <c r="H56" s="85"/>
    </row>
    <row r="58" spans="1:10" ht="12.75" x14ac:dyDescent="0.2">
      <c r="A58" s="4" t="s">
        <v>4</v>
      </c>
      <c r="C58" s="9"/>
      <c r="D58" s="42" t="s">
        <v>12</v>
      </c>
      <c r="E58" s="76"/>
      <c r="F58" s="1"/>
      <c r="G58" s="1"/>
      <c r="H58" s="4" t="s">
        <v>7</v>
      </c>
    </row>
    <row r="59" spans="1:10" ht="12.75" x14ac:dyDescent="0.2">
      <c r="A59" s="4" t="s">
        <v>5</v>
      </c>
      <c r="C59" s="9"/>
      <c r="D59" s="42" t="s">
        <v>6</v>
      </c>
      <c r="E59" s="76"/>
      <c r="F59" s="1"/>
      <c r="G59" s="1"/>
      <c r="H59" s="4" t="s">
        <v>8</v>
      </c>
    </row>
    <row r="60" spans="1:10" ht="12.75" x14ac:dyDescent="0.2">
      <c r="A60" s="5"/>
      <c r="E60" s="76"/>
      <c r="F60" s="1"/>
      <c r="G60" s="1"/>
    </row>
    <row r="61" spans="1:10" ht="12.75" x14ac:dyDescent="0.2">
      <c r="A61" s="6"/>
      <c r="D61" s="6"/>
      <c r="E61" s="76"/>
      <c r="F61" s="1"/>
      <c r="G61" s="1"/>
      <c r="H61" s="7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2020-07-07T07:37:12Z</cp:lastPrinted>
  <dcterms:created xsi:type="dcterms:W3CDTF">2020-06-30T03:42:56Z</dcterms:created>
  <dcterms:modified xsi:type="dcterms:W3CDTF">2020-08-08T02:45:44Z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