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28800" windowHeight="1213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7" i="1"/>
  <c r="G4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10" i="1"/>
</calcChain>
</file>

<file path=xl/sharedStrings.xml><?xml version="1.0" encoding="utf-8"?>
<sst xmlns="http://schemas.openxmlformats.org/spreadsheetml/2006/main" count="107" uniqueCount="105">
  <si>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</si>
  <si>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</si>
  <si>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</si>
  <si>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</si>
  <si>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</si>
  <si>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</si>
  <si>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</si>
  <si>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</si>
  <si>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</si>
  <si>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</si>
  <si>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Total NAV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</si>
  <si>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</si>
  <si>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</si>
  <si>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</si>
  <si>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</si>
  <si>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</si>
  <si>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</si>
  <si>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</si>
  <si>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IB Jul31'20 @SNFE</t>
  </si>
  <si>
    <t>IR Sep10'20 @SNFE</t>
  </si>
  <si>
    <t>NI Aug19'20 @LMEOTC</t>
  </si>
  <si>
    <t>PA Sep28'20 @NYMEX</t>
  </si>
  <si>
    <t>PB Aug19'20 @LMEOTC</t>
  </si>
  <si>
    <t>PL Oct28'20 @NYMEX</t>
  </si>
  <si>
    <t>SCI Jul30'20 @SGX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</si>
  <si>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</si>
  <si>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</si>
  <si>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</si>
  <si>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</si>
  <si>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</si>
  <si>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</si>
  <si>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ZQ Jul31'20 @ECBOT</t>
  </si>
  <si>
    <t>ZSLME Aug19'20 @LMEOTC</t>
  </si>
  <si>
    <t>ZT Sep30'20 @ECBOT</t>
  </si>
  <si>
    <t>NVDA</t>
  </si>
  <si>
    <t>REGN</t>
  </si>
  <si>
    <t>SGEN</t>
  </si>
  <si>
    <t>TSLA</t>
  </si>
  <si>
    <t>AAPL</t>
  </si>
  <si>
    <t>DXCM</t>
  </si>
  <si>
    <t>ASML</t>
  </si>
  <si>
    <t>JD</t>
  </si>
  <si>
    <t>IAU</t>
  </si>
  <si>
    <t>NVIDIA CORP</t>
  </si>
  <si>
    <t>REGENERON PHARMACEUTICALS</t>
  </si>
  <si>
    <t>SEATTLE GENETICS INC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</si>
  <si>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</si>
  <si>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</si>
  <si>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</si>
  <si>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</si>
  <si>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</si>
  <si>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 Month LIBOR (Int. Rate)</t>
  </si>
  <si>
    <t>10-Year Korea Treasury Bond</t>
  </si>
  <si>
    <t>GLOBEX Euro-Dollar</t>
  </si>
  <si>
    <t>3 Month EURIBOR Interest Rate</t>
  </si>
  <si>
    <t>30 Day Interbank Cash Rate</t>
  </si>
  <si>
    <t>90 Day Bills</t>
  </si>
  <si>
    <t>3 Month Sterling Interest Rate FUT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</si>
  <si>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</si>
  <si>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</si>
  <si>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</si>
  <si>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</si>
  <si>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</si>
  <si>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</si>
  <si>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</si>
  <si>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</si>
  <si>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</si>
  <si>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</si>
  <si>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</si>
  <si>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</si>
  <si>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</si>
  <si>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</si>
  <si>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Price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</si>
  <si>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</si>
  <si>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</si>
  <si>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</si>
  <si>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</si>
  <si>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</si>
  <si>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</si>
  <si>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ASML HOLDING NV-NY REG SHS</t>
  </si>
  <si>
    <t>JD.COM INC-ADR</t>
  </si>
  <si>
    <t>ISHARES GOLD TRUST</t>
  </si>
  <si>
    <t>LRCX</t>
  </si>
  <si>
    <t>Lam Research Corp</t>
  </si>
  <si>
    <t>WST</t>
  </si>
  <si>
    <t>WEST PHARMACEUTICAL SERVICES</t>
  </si>
  <si>
    <t>NYMEX Silver Index</t>
  </si>
  <si>
    <t>NTES</t>
  </si>
  <si>
    <t>VRTX</t>
  </si>
  <si>
    <t>300433</t>
  </si>
  <si>
    <t>002791</t>
  </si>
  <si>
    <t>300502</t>
  </si>
  <si>
    <t>EM Jul13'20 @GLOBEX</t>
  </si>
  <si>
    <t>GE Jul13'20 @GLOBEX</t>
  </si>
  <si>
    <t>I Jul13'20 @ICEEU</t>
  </si>
  <si>
    <t>L Jul15'20 @ICEEU</t>
  </si>
  <si>
    <t>SI Jul29'20 @ NYMEX</t>
  </si>
  <si>
    <t>NETEASE INC-ADR</t>
  </si>
  <si>
    <t>VERTEX PHARMACEUTICALS INC</t>
  </si>
  <si>
    <t>LENS TECHNOLOGY CO LTD-A</t>
  </si>
  <si>
    <t>GUANGDONG KINLONG HARDWARE-A</t>
  </si>
  <si>
    <t>EOPTOLINK TECHNOLOGY INC L-A</t>
  </si>
  <si>
    <t>Subscription</t>
  </si>
  <si>
    <t>Redemption</t>
  </si>
  <si>
    <t>Phyu Phyu Kyaw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</si>
</sst>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0.0000%"/>
    <numFmt numFmtId="166" formatCode="0.000%"/>
    <numFmt numFmtId="167" formatCode="mm/dd/yyyy"/>
    <numFmt numFmtId="168" formatCode="\$#,##0.00"/>
    <numFmt numFmtId="169" formatCode="&quot;$&quot;#,##0"/>
    <numFmt numFmtId="170" formatCode="\+0;\-0;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F7F7F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9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6" fontId="2" fillId="0" borderId="0" xfId="0" applyNumberFormat="1" applyFont="1"/>
    <xf numFmtId="2" fontId="2" fillId="2" borderId="1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1" fillId="0" borderId="1" xfId="0" applyNumberFormat="1" applyFont="1" applyBorder="1" applyAlignment="1"/>
    <xf numFmtId="168" fontId="1" fillId="0" borderId="1" xfId="1" applyNumberFormat="1" applyFont="1" applyBorder="1"/>
    <xf numFmtId="168" fontId="1" fillId="0" borderId="1" xfId="1" applyNumberFormat="1" applyFont="1" applyBorder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169" fontId="2" fillId="2" borderId="0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70" fontId="2" fillId="2" borderId="1" xfId="0" applyNumberFormat="1" applyFont="1" applyFill="1" applyBorder="1" applyAlignment="1">
      <alignment vertical="center" wrapText="1"/>
    </xf>
    <xf numFmtId="170" fontId="2" fillId="2" borderId="0" xfId="0" applyNumberFormat="1" applyFont="1" applyFill="1" applyBorder="1" applyAlignment="1">
      <alignment vertical="center" wrapText="1"/>
    </xf>
    <xf numFmtId="170" fontId="2" fillId="0" borderId="0" xfId="0" applyNumberFormat="1" applyFont="1"/>
    <xf numFmtId="170" fontId="0" fillId="0" borderId="0" xfId="0" applyNumberFormat="1"/>
    <xf numFmtId="168" fontId="5" fillId="4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2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7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/>
    <xf numFmtId="16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2" applyNumberFormat="1" applyFont="1" applyFill="1" applyBorder="1" applyAlignment="1">
      <alignment vertical="center" wrapText="1"/>
    </xf>
    <xf numFmtId="170" fontId="2" fillId="0" borderId="1" xfId="2" applyNumberFormat="1" applyFont="1" applyFill="1" applyBorder="1" applyAlignment="1">
      <alignment vertical="center" wrapText="1"/>
    </xf>
    <xf numFmtId="164" fontId="2" fillId="0" borderId="1" xfId="2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170" fontId="2" fillId="0" borderId="1" xfId="0" applyNumberFormat="1" applyFont="1" applyFill="1" applyBorder="1" applyAlignment="1">
      <alignment vertical="center" wrapText="1"/>
    </xf>
    <xf numFmtId="168" fontId="2" fillId="0" borderId="1" xfId="0" applyNumberFormat="1" applyFont="1" applyFill="1" applyBorder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0" fontId="2" fillId="2" borderId="0" xfId="0" applyFont="1" applyFill="1"/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7</xdr:col>
      <xdr:colOff>1320799</xdr:colOff>
      <xdr:row>4</xdr:row>
      <xdr:rowOff>58638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9" totalsRowCount="1" headerRowDxfId="12" dataDxfId="10" headerRowBorderDxfId="11" tableBorderDxfId="9" totalsRowBorderDxfId="8">
  <autoFilter ref="A9:H58"/>
  <tableColumns count="8">
    <tableColumn id="1" name="IB Ticker" totalsRowDxfId="7"/>
    <tableColumn id="2" name="Financial Instrument" totalsRowDxfId="6"/>
    <tableColumn id="5" name="Previous Quantity" totalsRowDxfId="5"/>
    <tableColumn id="4" name="Current Quantity" totalsRowDxfId="4"/>
    <tableColumn id="6" name="Change" totalsRowDxfId="3"/>
    <tableColumn id="12" name="Current Price" totalsRowDxfId="2"/>
    <tableColumn id="13" name="Current Value Allocation" totalsRowDxfId="1">
      <calculatedColumnFormula>Table1[[#This Row],[Current Price]]*Table1[[#This Row],[Current Quantity]]</calculatedColumnFormula>
    </tableColumn>
    <tableColumn id="7" name="Comments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73" zoomScaleNormal="100" workbookViewId="0">
      <selection activeCell="D84" sqref="D84"/>
    </sheetView>
  </sheetViews>
  <sheetFormatPr defaultRowHeight="15" x14ac:dyDescent="0.25"/>
  <cols>
    <col min="1" max="1" width="16.7109375" style="1" customWidth="1"/>
    <col min="2" max="2" width="21.5703125" style="1" customWidth="1"/>
    <col min="3" max="4" width="12.42578125" style="1" customWidth="1"/>
    <col min="5" max="5" width="11.28515625" style="38" customWidth="1"/>
    <col min="6" max="6" width="16" customWidth="1"/>
    <col min="7" max="7" width="16.5703125" customWidth="1"/>
    <col min="8" max="8" width="21.85546875" style="1" customWidth="1"/>
    <col min="9" max="9" width="11.5703125" style="1" customWidth="1"/>
    <col min="10" max="10" width="10.5703125" style="1" bestFit="1" customWidth="1"/>
    <col min="11" max="11" width="13" style="1" customWidth="1"/>
    <col min="12" max="12" width="10.85546875" style="1" customWidth="1"/>
    <col min="13" max="14" width="10.85546875" style="1" bestFit="1" customWidth="1"/>
    <col min="15" max="15" width="11.28515625" style="1" customWidth="1"/>
    <col min="16" max="16384" width="9.140625" style="1"/>
  </cols>
  <sheetData>
    <row r="1" spans="1:12" ht="12.75" x14ac:dyDescent="0.2">
      <c r="A1" s="8" t="s">
        <v>0</v>
      </c>
      <c r="B1" s="29">
        <v>44027</v>
      </c>
      <c r="E1" s="1"/>
      <c r="F1" s="1"/>
      <c r="G1" s="22"/>
      <c r="H1" s="22"/>
      <c r="I1" s="21"/>
    </row>
    <row r="2" spans="1:12" ht="12.75" x14ac:dyDescent="0.2">
      <c r="A2" s="8" t="s">
        <v>1</v>
      </c>
      <c r="B2" s="34">
        <f>B7/B6</f>
        <v>3.3275207045326596</v>
      </c>
      <c r="C2" s="10"/>
      <c r="D2" s="10"/>
      <c r="E2" s="10"/>
      <c r="F2" s="10"/>
      <c r="G2" s="24"/>
      <c r="H2" s="23"/>
      <c r="I2" s="21"/>
      <c r="L2" s="17"/>
    </row>
    <row r="3" spans="1:12" ht="12.75" x14ac:dyDescent="0.2">
      <c r="A3" s="8" t="s">
        <v>10</v>
      </c>
      <c r="B3" s="30">
        <v>8490647.2699999996</v>
      </c>
      <c r="C3" s="10"/>
      <c r="D3" s="10"/>
      <c r="E3" s="10"/>
      <c r="F3" s="10"/>
      <c r="G3" s="21"/>
      <c r="H3" s="21"/>
      <c r="I3" s="21"/>
      <c r="L3" s="14"/>
    </row>
    <row r="4" spans="1:12" ht="12.75" x14ac:dyDescent="0.2">
      <c r="A4" s="8" t="s">
        <v>102</v>
      </c>
      <c r="B4" s="30">
        <v>0</v>
      </c>
      <c r="C4" s="10"/>
      <c r="D4" s="10"/>
      <c r="E4" s="10"/>
      <c r="F4" s="10"/>
      <c r="G4" s="21"/>
      <c r="H4" s="21"/>
      <c r="I4" s="21"/>
      <c r="L4" s="14"/>
    </row>
    <row r="5" spans="1:12" ht="12.75" x14ac:dyDescent="0.2">
      <c r="A5" s="8" t="s">
        <v>103</v>
      </c>
      <c r="B5" s="30">
        <v>0</v>
      </c>
      <c r="C5" s="10"/>
      <c r="D5" s="10"/>
      <c r="E5" s="10"/>
      <c r="F5" s="10"/>
      <c r="G5" s="21"/>
      <c r="H5" s="21"/>
      <c r="I5" s="21"/>
      <c r="L5" s="14"/>
    </row>
    <row r="6" spans="1:12" ht="12.75" x14ac:dyDescent="0.2">
      <c r="A6" s="8" t="s">
        <v>10</v>
      </c>
      <c r="B6" s="30">
        <f>SUM(B3:B5)</f>
        <v>8490647.2699999996</v>
      </c>
      <c r="C6" s="10"/>
      <c r="D6" s="10"/>
      <c r="E6" s="10"/>
      <c r="F6" s="10"/>
      <c r="G6" s="21"/>
      <c r="H6" s="21"/>
      <c r="I6" s="21"/>
      <c r="L6" s="14"/>
    </row>
    <row r="7" spans="1:12" ht="25.5" x14ac:dyDescent="0.2">
      <c r="A7" s="20" t="s">
        <v>76</v>
      </c>
      <c r="B7" s="31">
        <f>SUM(Table1[[#Data],[#Totals],[Current Value Allocation]])</f>
        <v>28252804.585808702</v>
      </c>
      <c r="C7" s="10"/>
      <c r="D7" s="10"/>
      <c r="E7" s="10"/>
      <c r="F7" s="10"/>
      <c r="G7" s="21"/>
      <c r="H7" s="21"/>
      <c r="I7" s="21"/>
      <c r="L7" s="14"/>
    </row>
    <row r="8" spans="1:12" ht="12.75" x14ac:dyDescent="0.2">
      <c r="A8" s="25"/>
      <c r="B8" s="25"/>
      <c r="C8" s="21"/>
      <c r="D8" s="21"/>
      <c r="E8" s="21"/>
      <c r="F8" s="10"/>
      <c r="G8" s="10"/>
      <c r="H8" s="10"/>
      <c r="L8" s="14"/>
    </row>
    <row r="9" spans="1:12" s="2" customFormat="1" ht="25.5" x14ac:dyDescent="0.25">
      <c r="A9" s="12" t="s">
        <v>2</v>
      </c>
      <c r="B9" s="11" t="s">
        <v>9</v>
      </c>
      <c r="C9" s="19" t="s">
        <v>74</v>
      </c>
      <c r="D9" s="19" t="s">
        <v>11</v>
      </c>
      <c r="E9" s="19" t="s">
        <v>75</v>
      </c>
      <c r="F9" s="13" t="s">
        <v>72</v>
      </c>
      <c r="G9" s="13" t="s">
        <v>73</v>
      </c>
      <c r="H9" s="13" t="s">
        <v>3</v>
      </c>
      <c r="L9" s="15"/>
    </row>
    <row r="10" spans="1:12" s="2" customFormat="1" ht="12.75" x14ac:dyDescent="0.25">
      <c r="A10" s="3" t="s">
        <v>82</v>
      </c>
      <c r="B10" s="3" t="s">
        <v>83</v>
      </c>
      <c r="C10" s="3">
        <v>1058</v>
      </c>
      <c r="D10" s="3">
        <v>0</v>
      </c>
      <c r="E10" s="35">
        <v>-1058</v>
      </c>
      <c r="F10" s="39">
        <v>346.08034026465026</v>
      </c>
      <c r="G10" s="32">
        <f>Table1[[#This Row],[Current Price]]*Table1[[#This Row],[Current Quantity]]</f>
        <v>0</v>
      </c>
      <c r="H10" s="40"/>
    </row>
    <row r="11" spans="1:12" s="2" customFormat="1" ht="12.75" x14ac:dyDescent="0.25">
      <c r="A11" s="3" t="s">
        <v>34</v>
      </c>
      <c r="B11" s="3" t="s">
        <v>43</v>
      </c>
      <c r="C11" s="3">
        <v>855</v>
      </c>
      <c r="D11" s="3">
        <v>872</v>
      </c>
      <c r="E11" s="35">
        <v>17</v>
      </c>
      <c r="F11" s="39">
        <v>417.89941520467835</v>
      </c>
      <c r="G11" s="32">
        <f>Table1[[#This Row],[Current Price]]*Table1[[#This Row],[Current Quantity]]</f>
        <v>364408.29005847953</v>
      </c>
      <c r="H11" s="40"/>
    </row>
    <row r="12" spans="1:12" s="2" customFormat="1" ht="25.5" x14ac:dyDescent="0.2">
      <c r="A12" s="3" t="s">
        <v>35</v>
      </c>
      <c r="B12" s="3" t="s">
        <v>44</v>
      </c>
      <c r="C12" s="3">
        <v>552</v>
      </c>
      <c r="D12" s="3">
        <v>566</v>
      </c>
      <c r="E12" s="35">
        <v>14</v>
      </c>
      <c r="F12" s="39">
        <v>643</v>
      </c>
      <c r="G12" s="32">
        <f>Table1[[#This Row],[Current Price]]*Table1[[#This Row],[Current Quantity]]</f>
        <v>363938</v>
      </c>
      <c r="H12" s="40"/>
      <c r="K12" s="1"/>
      <c r="L12" s="16"/>
    </row>
    <row r="13" spans="1:12" s="2" customFormat="1" ht="12.75" x14ac:dyDescent="0.25">
      <c r="A13" s="3" t="s">
        <v>36</v>
      </c>
      <c r="B13" s="3" t="s">
        <v>45</v>
      </c>
      <c r="C13" s="3">
        <v>2012</v>
      </c>
      <c r="D13" s="3">
        <v>2093</v>
      </c>
      <c r="E13" s="35">
        <v>81</v>
      </c>
      <c r="F13" s="39">
        <v>174</v>
      </c>
      <c r="G13" s="32">
        <f>Table1[[#This Row],[Current Price]]*Table1[[#This Row],[Current Quantity]]</f>
        <v>364182</v>
      </c>
      <c r="H13" s="40"/>
      <c r="L13" s="16"/>
    </row>
    <row r="14" spans="1:12" s="2" customFormat="1" ht="12.75" x14ac:dyDescent="0.25">
      <c r="A14" s="3" t="s">
        <v>37</v>
      </c>
      <c r="B14" s="3" t="s">
        <v>46</v>
      </c>
      <c r="C14" s="3">
        <v>257</v>
      </c>
      <c r="D14" s="3">
        <v>233</v>
      </c>
      <c r="E14" s="35">
        <v>-24</v>
      </c>
      <c r="F14" s="39">
        <v>1566.0311284046693</v>
      </c>
      <c r="G14" s="32">
        <f>Table1[[#This Row],[Current Price]]*Table1[[#This Row],[Current Quantity]]</f>
        <v>364885.25291828794</v>
      </c>
      <c r="H14" s="40"/>
      <c r="L14" s="16"/>
    </row>
    <row r="15" spans="1:12" s="2" customFormat="1" ht="12.75" x14ac:dyDescent="0.25">
      <c r="A15" s="3" t="s">
        <v>38</v>
      </c>
      <c r="B15" s="3" t="s">
        <v>77</v>
      </c>
      <c r="C15" s="3">
        <v>922</v>
      </c>
      <c r="D15" s="3">
        <v>931</v>
      </c>
      <c r="E15" s="35">
        <v>9</v>
      </c>
      <c r="F15" s="39">
        <v>391.12039045553144</v>
      </c>
      <c r="G15" s="32">
        <f>Table1[[#This Row],[Current Price]]*Table1[[#This Row],[Current Quantity]]</f>
        <v>364133.08351409977</v>
      </c>
      <c r="H15" s="40"/>
    </row>
    <row r="16" spans="1:12" s="2" customFormat="1" ht="12.75" x14ac:dyDescent="0.25">
      <c r="A16" s="3" t="s">
        <v>39</v>
      </c>
      <c r="B16" s="3" t="s">
        <v>78</v>
      </c>
      <c r="C16" s="3">
        <v>812</v>
      </c>
      <c r="D16" s="3">
        <v>888</v>
      </c>
      <c r="E16" s="35">
        <v>76</v>
      </c>
      <c r="F16" s="39">
        <v>410.33990147783248</v>
      </c>
      <c r="G16" s="32">
        <f>Table1[[#This Row],[Current Price]]*Table1[[#This Row],[Current Quantity]]</f>
        <v>364381.83251231525</v>
      </c>
      <c r="H16" s="40"/>
    </row>
    <row r="17" spans="1:13" s="2" customFormat="1" ht="25.5" x14ac:dyDescent="0.25">
      <c r="A17" s="3" t="s">
        <v>40</v>
      </c>
      <c r="B17" s="3" t="s">
        <v>79</v>
      </c>
      <c r="C17" s="3">
        <v>899</v>
      </c>
      <c r="D17" s="3">
        <v>0</v>
      </c>
      <c r="E17" s="35">
        <v>-899</v>
      </c>
      <c r="F17" s="39">
        <v>396.87986651835371</v>
      </c>
      <c r="G17" s="32">
        <f>Table1[[#This Row],[Current Price]]*Table1[[#This Row],[Current Quantity]]</f>
        <v>0</v>
      </c>
      <c r="H17" s="40"/>
    </row>
    <row r="18" spans="1:13" s="2" customFormat="1" ht="12.75" x14ac:dyDescent="0.25">
      <c r="A18" s="3" t="s">
        <v>41</v>
      </c>
      <c r="B18" s="3" t="s">
        <v>80</v>
      </c>
      <c r="C18" s="3">
        <v>5187</v>
      </c>
      <c r="D18" s="3">
        <v>5817</v>
      </c>
      <c r="E18" s="35">
        <v>630</v>
      </c>
      <c r="F18" s="39">
        <v>62.62001156737999</v>
      </c>
      <c r="G18" s="32">
        <f>Table1[[#This Row],[Current Price]]*Table1[[#This Row],[Current Quantity]]</f>
        <v>364260.60728744941</v>
      </c>
      <c r="H18" s="40"/>
    </row>
    <row r="19" spans="1:13" s="2" customFormat="1" ht="25.5" x14ac:dyDescent="0.25">
      <c r="A19" s="3" t="s">
        <v>84</v>
      </c>
      <c r="B19" s="3" t="s">
        <v>85</v>
      </c>
      <c r="C19" s="3">
        <v>1520</v>
      </c>
      <c r="D19" s="3">
        <v>0</v>
      </c>
      <c r="E19" s="35">
        <v>-1520</v>
      </c>
      <c r="F19" s="39">
        <v>233.28026315789472</v>
      </c>
      <c r="G19" s="32">
        <f>Table1[[#This Row],[Current Price]]*Table1[[#This Row],[Current Quantity]]</f>
        <v>0</v>
      </c>
      <c r="H19" s="3"/>
    </row>
    <row r="20" spans="1:13" s="2" customFormat="1" ht="12.75" x14ac:dyDescent="0.25">
      <c r="A20" s="3" t="s">
        <v>87</v>
      </c>
      <c r="B20" s="3" t="s">
        <v>97</v>
      </c>
      <c r="C20" s="18">
        <v>0</v>
      </c>
      <c r="D20" s="3">
        <v>765</v>
      </c>
      <c r="E20" s="35">
        <v>765</v>
      </c>
      <c r="F20" s="41">
        <v>476.05</v>
      </c>
      <c r="G20" s="32">
        <f>Table1[[#This Row],[Current Price]]*Table1[[#This Row],[Current Quantity]]</f>
        <v>364178.25</v>
      </c>
      <c r="H20" s="3"/>
    </row>
    <row r="21" spans="1:13" s="53" customFormat="1" ht="25.5" x14ac:dyDescent="0.25">
      <c r="A21" s="49" t="s">
        <v>88</v>
      </c>
      <c r="B21" s="49" t="s">
        <v>98</v>
      </c>
      <c r="C21" s="50">
        <v>0</v>
      </c>
      <c r="D21" s="50">
        <v>1240</v>
      </c>
      <c r="E21" s="51">
        <v>1240</v>
      </c>
      <c r="F21" s="52">
        <v>293.83</v>
      </c>
      <c r="G21" s="48">
        <f>Table1[[#This Row],[Current Price]]*Table1[[#This Row],[Current Quantity]]</f>
        <v>364349.19999999995</v>
      </c>
      <c r="H21" s="49"/>
    </row>
    <row r="22" spans="1:13" s="2" customFormat="1" ht="25.5" x14ac:dyDescent="0.25">
      <c r="A22" s="3" t="s">
        <v>89</v>
      </c>
      <c r="B22" s="3" t="s">
        <v>99</v>
      </c>
      <c r="C22" s="42">
        <v>0</v>
      </c>
      <c r="D22" s="43">
        <v>77968</v>
      </c>
      <c r="E22" s="44">
        <v>77968</v>
      </c>
      <c r="F22" s="45">
        <v>4.671762268733481</v>
      </c>
      <c r="G22" s="32">
        <f>Table1[[#This Row],[Current Price]]*Table1[[#This Row],[Current Quantity]]</f>
        <v>364247.96056861203</v>
      </c>
      <c r="H22" s="3"/>
    </row>
    <row r="23" spans="1:13" s="53" customFormat="1" ht="25.5" x14ac:dyDescent="0.25">
      <c r="A23" s="49" t="s">
        <v>90</v>
      </c>
      <c r="B23" s="49" t="s">
        <v>100</v>
      </c>
      <c r="C23" s="49">
        <v>0</v>
      </c>
      <c r="D23" s="49">
        <v>21193</v>
      </c>
      <c r="E23" s="54">
        <v>21193</v>
      </c>
      <c r="F23" s="55">
        <v>17.186941924423174</v>
      </c>
      <c r="G23" s="48">
        <f>Table1[[#This Row],[Current Price]]*Table1[[#This Row],[Current Quantity]]</f>
        <v>364242.86020430032</v>
      </c>
      <c r="H23" s="49"/>
      <c r="M23" s="56"/>
    </row>
    <row r="24" spans="1:13" s="2" customFormat="1" ht="25.5" x14ac:dyDescent="0.25">
      <c r="A24" s="3" t="s">
        <v>91</v>
      </c>
      <c r="B24" s="3" t="s">
        <v>101</v>
      </c>
      <c r="C24" s="18">
        <v>0</v>
      </c>
      <c r="D24" s="3">
        <v>34792</v>
      </c>
      <c r="E24" s="35">
        <v>34792</v>
      </c>
      <c r="F24" s="46">
        <v>10.469319237088364</v>
      </c>
      <c r="G24" s="32">
        <f>Table1[[#This Row],[Current Price]]*Table1[[#This Row],[Current Quantity]]</f>
        <v>364248.55489677837</v>
      </c>
      <c r="H24" s="3"/>
      <c r="M24" s="16"/>
    </row>
    <row r="25" spans="1:13" ht="12.75" x14ac:dyDescent="0.2">
      <c r="A25" s="3"/>
      <c r="B25" s="3"/>
      <c r="C25" s="3"/>
      <c r="D25" s="3"/>
      <c r="E25" s="35"/>
      <c r="F25" s="46"/>
      <c r="G25" s="32"/>
      <c r="H25" s="47"/>
    </row>
    <row r="26" spans="1:13" ht="12.75" x14ac:dyDescent="0.2">
      <c r="A26" s="3" t="s">
        <v>42</v>
      </c>
      <c r="B26" s="3" t="s">
        <v>81</v>
      </c>
      <c r="C26" s="3">
        <v>68016</v>
      </c>
      <c r="D26" s="3">
        <v>81120</v>
      </c>
      <c r="E26" s="35">
        <v>13104</v>
      </c>
      <c r="F26" s="46">
        <v>17.270098212185367</v>
      </c>
      <c r="G26" s="32">
        <f>Table1[[#This Row],[Current Price]]*Table1[[#This Row],[Current Quantity]]</f>
        <v>1400950.3669724769</v>
      </c>
      <c r="H26" s="47"/>
    </row>
    <row r="27" spans="1:13" ht="12.75" x14ac:dyDescent="0.2">
      <c r="A27" s="3"/>
      <c r="B27" s="3"/>
      <c r="C27" s="3"/>
      <c r="D27" s="3"/>
      <c r="E27" s="35"/>
      <c r="F27" s="46"/>
      <c r="G27" s="32"/>
      <c r="H27" s="47"/>
    </row>
    <row r="28" spans="1:13" ht="25.5" x14ac:dyDescent="0.2">
      <c r="A28" s="3" t="s">
        <v>26</v>
      </c>
      <c r="B28" s="3" t="s">
        <v>64</v>
      </c>
      <c r="C28" s="3">
        <v>7</v>
      </c>
      <c r="D28" s="3">
        <v>8</v>
      </c>
      <c r="E28" s="35">
        <v>1</v>
      </c>
      <c r="F28" s="46">
        <v>157790.57142857142</v>
      </c>
      <c r="G28" s="32">
        <f>Table1[[#This Row],[Current Price]]*Table1[[#This Row],[Current Quantity]]</f>
        <v>1262324.5714285714</v>
      </c>
      <c r="H28" s="47"/>
    </row>
    <row r="29" spans="1:13" ht="25.5" x14ac:dyDescent="0.2">
      <c r="A29" s="3" t="s">
        <v>27</v>
      </c>
      <c r="B29" s="3" t="s">
        <v>65</v>
      </c>
      <c r="C29" s="3">
        <v>5</v>
      </c>
      <c r="D29" s="3">
        <v>6</v>
      </c>
      <c r="E29" s="35">
        <v>1</v>
      </c>
      <c r="F29" s="46">
        <v>221862.6</v>
      </c>
      <c r="G29" s="32">
        <f>Table1[[#This Row],[Current Price]]*Table1[[#This Row],[Current Quantity]]</f>
        <v>1331175.6000000001</v>
      </c>
      <c r="H29" s="47"/>
    </row>
    <row r="30" spans="1:13" s="57" customFormat="1" ht="25.5" x14ac:dyDescent="0.2">
      <c r="A30" s="3" t="s">
        <v>28</v>
      </c>
      <c r="B30" s="3" t="s">
        <v>66</v>
      </c>
      <c r="C30" s="18">
        <v>7</v>
      </c>
      <c r="D30" s="3">
        <v>7</v>
      </c>
      <c r="E30" s="35">
        <v>0</v>
      </c>
      <c r="F30" s="41">
        <v>179769</v>
      </c>
      <c r="G30" s="32">
        <f>Table1[[#This Row],[Current Price]]*Table1[[#This Row],[Current Quantity]]</f>
        <v>1258383</v>
      </c>
      <c r="H30" s="47"/>
    </row>
    <row r="31" spans="1:13" s="57" customFormat="1" ht="25.5" x14ac:dyDescent="0.2">
      <c r="A31" s="3" t="s">
        <v>29</v>
      </c>
      <c r="B31" s="3" t="s">
        <v>67</v>
      </c>
      <c r="C31" s="3">
        <v>9</v>
      </c>
      <c r="D31" s="3">
        <v>10</v>
      </c>
      <c r="E31" s="35">
        <v>1</v>
      </c>
      <c r="F31" s="41">
        <v>125723.55555555556</v>
      </c>
      <c r="G31" s="32">
        <f>Table1[[#This Row],[Current Price]]*Table1[[#This Row],[Current Quantity]]</f>
        <v>1257235.5555555555</v>
      </c>
      <c r="H31" s="47"/>
    </row>
    <row r="32" spans="1:13" s="57" customFormat="1" ht="25.5" x14ac:dyDescent="0.2">
      <c r="A32" s="3" t="s">
        <v>30</v>
      </c>
      <c r="B32" s="3" t="s">
        <v>68</v>
      </c>
      <c r="C32" s="18">
        <v>8</v>
      </c>
      <c r="D32" s="3">
        <v>9</v>
      </c>
      <c r="E32" s="35">
        <v>1</v>
      </c>
      <c r="F32" s="41">
        <v>139290.875</v>
      </c>
      <c r="G32" s="32">
        <f>Table1[[#This Row],[Current Price]]*Table1[[#This Row],[Current Quantity]]</f>
        <v>1253617.875</v>
      </c>
      <c r="H32" s="47"/>
    </row>
    <row r="33" spans="1:13" s="59" customFormat="1" ht="25.5" x14ac:dyDescent="0.25">
      <c r="A33" s="3" t="s">
        <v>31</v>
      </c>
      <c r="B33" s="3" t="s">
        <v>69</v>
      </c>
      <c r="C33" s="3">
        <v>3</v>
      </c>
      <c r="D33" s="3">
        <v>5</v>
      </c>
      <c r="E33" s="35">
        <v>2</v>
      </c>
      <c r="F33" s="46">
        <v>416330.33333333331</v>
      </c>
      <c r="G33" s="32">
        <f>Table1[[#This Row],[Current Price]]*Table1[[#This Row],[Current Quantity]]</f>
        <v>2081651.6666666665</v>
      </c>
      <c r="H33" s="3"/>
      <c r="M33" s="60"/>
    </row>
    <row r="34" spans="1:13" s="59" customFormat="1" ht="25.5" x14ac:dyDescent="0.25">
      <c r="A34" s="3" t="s">
        <v>33</v>
      </c>
      <c r="B34" s="3" t="s">
        <v>71</v>
      </c>
      <c r="C34" s="3">
        <v>5</v>
      </c>
      <c r="D34" s="3">
        <v>6</v>
      </c>
      <c r="E34" s="35">
        <v>1</v>
      </c>
      <c r="F34" s="46">
        <v>220792</v>
      </c>
      <c r="G34" s="32">
        <f>Table1[[#This Row],[Current Price]]*Table1[[#This Row],[Current Quantity]]</f>
        <v>1324752</v>
      </c>
      <c r="H34" s="3"/>
    </row>
    <row r="35" spans="1:13" s="59" customFormat="1" ht="12.75" x14ac:dyDescent="0.25">
      <c r="A35" s="3"/>
      <c r="B35" s="3"/>
      <c r="C35" s="3"/>
      <c r="D35" s="3"/>
      <c r="E35" s="35"/>
      <c r="F35" s="46"/>
      <c r="G35" s="32"/>
      <c r="H35" s="3"/>
    </row>
    <row r="36" spans="1:13" s="59" customFormat="1" ht="25.5" x14ac:dyDescent="0.25">
      <c r="A36" s="3" t="s">
        <v>13</v>
      </c>
      <c r="B36" s="3" t="s">
        <v>47</v>
      </c>
      <c r="C36" s="3">
        <v>11</v>
      </c>
      <c r="D36" s="3">
        <v>7</v>
      </c>
      <c r="E36" s="35">
        <v>-4</v>
      </c>
      <c r="F36" s="46">
        <v>93290.909090909088</v>
      </c>
      <c r="G36" s="32">
        <f>Table1[[#This Row],[Current Price]]*Table1[[#This Row],[Current Quantity]]</f>
        <v>653036.36363636365</v>
      </c>
      <c r="H36" s="3"/>
    </row>
    <row r="37" spans="1:13" s="59" customFormat="1" ht="25.5" x14ac:dyDescent="0.25">
      <c r="A37" s="3" t="s">
        <v>16</v>
      </c>
      <c r="B37" s="3" t="s">
        <v>50</v>
      </c>
      <c r="C37" s="3">
        <v>10</v>
      </c>
      <c r="D37" s="3">
        <v>11</v>
      </c>
      <c r="E37" s="35">
        <v>1</v>
      </c>
      <c r="F37" s="46">
        <v>113271.7</v>
      </c>
      <c r="G37" s="32">
        <f>Table1[[#This Row],[Current Price]]*Table1[[#This Row],[Current Quantity]]</f>
        <v>1245988.7</v>
      </c>
      <c r="H37" s="3"/>
    </row>
    <row r="38" spans="1:13" s="59" customFormat="1" ht="25.5" x14ac:dyDescent="0.25">
      <c r="A38" s="3" t="s">
        <v>92</v>
      </c>
      <c r="B38" s="3" t="s">
        <v>51</v>
      </c>
      <c r="C38" s="3">
        <v>4</v>
      </c>
      <c r="D38" s="3">
        <v>7</v>
      </c>
      <c r="E38" s="35">
        <v>3</v>
      </c>
      <c r="F38" s="46">
        <v>249615.25</v>
      </c>
      <c r="G38" s="32">
        <f>Table1[[#This Row],[Current Price]]*Table1[[#This Row],[Current Quantity]]</f>
        <v>1747306.75</v>
      </c>
      <c r="H38" s="3"/>
    </row>
    <row r="39" spans="1:13" s="59" customFormat="1" ht="25.5" x14ac:dyDescent="0.25">
      <c r="A39" s="3" t="s">
        <v>17</v>
      </c>
      <c r="B39" s="3" t="s">
        <v>52</v>
      </c>
      <c r="C39" s="3">
        <v>9</v>
      </c>
      <c r="D39" s="3">
        <v>5</v>
      </c>
      <c r="E39" s="35">
        <v>-4</v>
      </c>
      <c r="F39" s="46">
        <v>111027.66666666667</v>
      </c>
      <c r="G39" s="32">
        <f>Table1[[#This Row],[Current Price]]*Table1[[#This Row],[Current Quantity]]</f>
        <v>555138.33333333337</v>
      </c>
      <c r="H39" s="3"/>
    </row>
    <row r="40" spans="1:13" s="59" customFormat="1" ht="25.5" x14ac:dyDescent="0.25">
      <c r="A40" s="3" t="s">
        <v>93</v>
      </c>
      <c r="B40" s="3" t="s">
        <v>53</v>
      </c>
      <c r="C40" s="3">
        <v>4</v>
      </c>
      <c r="D40" s="3">
        <v>7</v>
      </c>
      <c r="E40" s="35">
        <v>3</v>
      </c>
      <c r="F40" s="41">
        <v>249350</v>
      </c>
      <c r="G40" s="32">
        <f>Table1[[#This Row],[Current Price]]*Table1[[#This Row],[Current Quantity]]</f>
        <v>1745450</v>
      </c>
      <c r="H40" s="3"/>
    </row>
    <row r="41" spans="1:13" s="59" customFormat="1" ht="25.5" x14ac:dyDescent="0.25">
      <c r="A41" s="3" t="s">
        <v>94</v>
      </c>
      <c r="B41" s="3" t="s">
        <v>54</v>
      </c>
      <c r="C41" s="3">
        <v>4</v>
      </c>
      <c r="D41" s="3">
        <v>0</v>
      </c>
      <c r="E41" s="35">
        <v>-4</v>
      </c>
      <c r="F41" s="41">
        <v>286553.5</v>
      </c>
      <c r="G41" s="32">
        <f>Table1[[#This Row],[Current Price]]*Table1[[#This Row],[Current Quantity]]</f>
        <v>0</v>
      </c>
      <c r="H41" s="3"/>
    </row>
    <row r="42" spans="1:13" s="59" customFormat="1" ht="25.5" x14ac:dyDescent="0.25">
      <c r="A42" s="3" t="s">
        <v>18</v>
      </c>
      <c r="B42" s="3" t="s">
        <v>55</v>
      </c>
      <c r="C42" s="3">
        <v>6</v>
      </c>
      <c r="D42" s="3">
        <v>11</v>
      </c>
      <c r="E42" s="35">
        <v>5</v>
      </c>
      <c r="F42" s="41">
        <v>172619.33333333334</v>
      </c>
      <c r="G42" s="32">
        <f>Table1[[#This Row],[Current Price]]*Table1[[#This Row],[Current Quantity]]</f>
        <v>1898812.6666666667</v>
      </c>
      <c r="H42" s="3"/>
    </row>
    <row r="43" spans="1:13" s="2" customFormat="1" ht="12.75" x14ac:dyDescent="0.25">
      <c r="A43" s="3" t="s">
        <v>19</v>
      </c>
      <c r="B43" s="3" t="s">
        <v>56</v>
      </c>
      <c r="C43" s="3">
        <v>2</v>
      </c>
      <c r="D43" s="3">
        <v>3</v>
      </c>
      <c r="E43" s="35">
        <v>1</v>
      </c>
      <c r="F43" s="46">
        <v>700710.5</v>
      </c>
      <c r="G43" s="32">
        <f>Table1[[#This Row],[Current Price]]*Table1[[#This Row],[Current Quantity]]</f>
        <v>2102131.5</v>
      </c>
      <c r="H43" s="3"/>
    </row>
    <row r="44" spans="1:13" s="2" customFormat="1" ht="25.5" x14ac:dyDescent="0.25">
      <c r="A44" s="3" t="s">
        <v>95</v>
      </c>
      <c r="B44" s="3" t="s">
        <v>57</v>
      </c>
      <c r="C44" s="3">
        <v>7</v>
      </c>
      <c r="D44" s="3">
        <v>12</v>
      </c>
      <c r="E44" s="35">
        <v>5</v>
      </c>
      <c r="F44" s="46">
        <v>157125.14285714287</v>
      </c>
      <c r="G44" s="32">
        <f>Table1[[#This Row],[Current Price]]*Table1[[#This Row],[Current Quantity]]</f>
        <v>1885501.7142857146</v>
      </c>
      <c r="H44" s="3"/>
    </row>
    <row r="45" spans="1:13" s="2" customFormat="1" ht="12.75" x14ac:dyDescent="0.25">
      <c r="A45" s="3"/>
      <c r="B45" s="3"/>
      <c r="C45" s="3"/>
      <c r="D45" s="3"/>
      <c r="E45" s="35"/>
      <c r="F45" s="46"/>
      <c r="G45" s="32">
        <f>Table1[[#This Row],[Current Price]]*Table1[[#This Row],[Current Quantity]]</f>
        <v>0</v>
      </c>
      <c r="H45" s="3"/>
    </row>
    <row r="46" spans="1:13" ht="25.5" x14ac:dyDescent="0.2">
      <c r="A46" s="3" t="s">
        <v>14</v>
      </c>
      <c r="B46" s="3" t="s">
        <v>48</v>
      </c>
      <c r="C46" s="3">
        <v>3</v>
      </c>
      <c r="D46" s="3">
        <v>1</v>
      </c>
      <c r="E46" s="35">
        <v>-2</v>
      </c>
      <c r="F46" s="46">
        <v>41617.666666666664</v>
      </c>
      <c r="G46" s="32">
        <f>Table1[[#This Row],[Current Price]]*Table1[[#This Row],[Current Quantity]]</f>
        <v>41617.666666666664</v>
      </c>
      <c r="H46" s="47"/>
      <c r="J46" s="2"/>
    </row>
    <row r="47" spans="1:13" ht="25.5" x14ac:dyDescent="0.2">
      <c r="A47" s="3" t="s">
        <v>15</v>
      </c>
      <c r="B47" s="3" t="s">
        <v>49</v>
      </c>
      <c r="C47" s="18">
        <v>1</v>
      </c>
      <c r="D47" s="3">
        <v>1</v>
      </c>
      <c r="E47" s="35">
        <v>0</v>
      </c>
      <c r="F47" s="41">
        <v>162999</v>
      </c>
      <c r="G47" s="32">
        <f>Table1[[#This Row],[Current Price]]*Table1[[#This Row],[Current Quantity]]</f>
        <v>162999</v>
      </c>
      <c r="H47" s="47"/>
      <c r="J47" s="2"/>
    </row>
    <row r="48" spans="1:13" s="57" customFormat="1" ht="25.5" x14ac:dyDescent="0.2">
      <c r="A48" s="3" t="s">
        <v>20</v>
      </c>
      <c r="B48" s="3" t="s">
        <v>58</v>
      </c>
      <c r="C48" s="3">
        <v>1</v>
      </c>
      <c r="D48" s="3">
        <v>1</v>
      </c>
      <c r="E48" s="35">
        <v>0</v>
      </c>
      <c r="F48" s="41">
        <v>81370</v>
      </c>
      <c r="G48" s="32">
        <f>Table1[[#This Row],[Current Price]]*Table1[[#This Row],[Current Quantity]]</f>
        <v>81370</v>
      </c>
      <c r="H48" s="58"/>
      <c r="J48" s="59"/>
    </row>
    <row r="49" spans="1:19" s="57" customFormat="1" ht="25.5" x14ac:dyDescent="0.2">
      <c r="A49" s="3" t="s">
        <v>21</v>
      </c>
      <c r="B49" s="3" t="s">
        <v>59</v>
      </c>
      <c r="C49" s="18">
        <v>1</v>
      </c>
      <c r="D49" s="3">
        <v>1</v>
      </c>
      <c r="E49" s="35">
        <v>0</v>
      </c>
      <c r="F49" s="3">
        <v>199231</v>
      </c>
      <c r="G49" s="32">
        <f>Table1[[#This Row],[Current Price]]*Table1[[#This Row],[Current Quantity]]</f>
        <v>199231</v>
      </c>
      <c r="H49" s="47"/>
    </row>
    <row r="50" spans="1:19" s="57" customFormat="1" ht="25.5" x14ac:dyDescent="0.2">
      <c r="A50" s="3" t="s">
        <v>22</v>
      </c>
      <c r="B50" s="3" t="s">
        <v>60</v>
      </c>
      <c r="C50" s="18">
        <v>3</v>
      </c>
      <c r="D50" s="3">
        <v>1</v>
      </c>
      <c r="E50" s="35">
        <v>-2</v>
      </c>
      <c r="F50" s="3">
        <v>46115.666666666664</v>
      </c>
      <c r="G50" s="32">
        <f>Table1[[#This Row],[Current Price]]*Table1[[#This Row],[Current Quantity]]</f>
        <v>46115.666666666664</v>
      </c>
      <c r="H50" s="47"/>
    </row>
    <row r="51" spans="1:19" s="57" customFormat="1" ht="25.5" x14ac:dyDescent="0.2">
      <c r="A51" s="3" t="s">
        <v>23</v>
      </c>
      <c r="B51" s="3" t="s">
        <v>61</v>
      </c>
      <c r="C51" s="18">
        <v>3</v>
      </c>
      <c r="D51" s="3">
        <v>1</v>
      </c>
      <c r="E51" s="35">
        <v>-2</v>
      </c>
      <c r="F51" s="3">
        <v>42159.333333333336</v>
      </c>
      <c r="G51" s="32">
        <f>Table1[[#This Row],[Current Price]]*Table1[[#This Row],[Current Quantity]]</f>
        <v>42159.333333333336</v>
      </c>
      <c r="H51" s="47"/>
    </row>
    <row r="52" spans="1:19" s="57" customFormat="1" ht="12.75" x14ac:dyDescent="0.2">
      <c r="A52" s="3" t="s">
        <v>24</v>
      </c>
      <c r="B52" s="3" t="s">
        <v>62</v>
      </c>
      <c r="C52" s="18">
        <v>11</v>
      </c>
      <c r="D52" s="3">
        <v>6</v>
      </c>
      <c r="E52" s="35">
        <v>-5</v>
      </c>
      <c r="F52" s="3">
        <v>10789.727272727272</v>
      </c>
      <c r="G52" s="32">
        <f>Table1[[#This Row],[Current Price]]*Table1[[#This Row],[Current Quantity]]</f>
        <v>64738.363636363632</v>
      </c>
      <c r="H52" s="47"/>
    </row>
    <row r="53" spans="1:19" s="57" customFormat="1" ht="25.5" x14ac:dyDescent="0.2">
      <c r="A53" s="3" t="s">
        <v>25</v>
      </c>
      <c r="B53" s="3" t="s">
        <v>63</v>
      </c>
      <c r="C53" s="18">
        <v>1</v>
      </c>
      <c r="D53" s="3">
        <v>1</v>
      </c>
      <c r="E53" s="35">
        <v>0</v>
      </c>
      <c r="F53" s="3">
        <v>86627</v>
      </c>
      <c r="G53" s="32">
        <f>Table1[[#This Row],[Current Price]]*Table1[[#This Row],[Current Quantity]]</f>
        <v>86627</v>
      </c>
      <c r="H53" s="47"/>
    </row>
    <row r="54" spans="1:19" s="57" customFormat="1" ht="25.5" x14ac:dyDescent="0.2">
      <c r="A54" s="3" t="s">
        <v>32</v>
      </c>
      <c r="B54" s="3" t="s">
        <v>70</v>
      </c>
      <c r="C54" s="18">
        <v>2</v>
      </c>
      <c r="D54" s="3">
        <v>1</v>
      </c>
      <c r="E54" s="35">
        <v>-1</v>
      </c>
      <c r="F54" s="3">
        <v>54930</v>
      </c>
      <c r="G54" s="32">
        <f>Table1[[#This Row],[Current Price]]*Table1[[#This Row],[Current Quantity]]</f>
        <v>54930</v>
      </c>
      <c r="H54" s="47"/>
    </row>
    <row r="55" spans="1:19" s="57" customFormat="1" ht="25.5" x14ac:dyDescent="0.2">
      <c r="A55" s="3" t="s">
        <v>96</v>
      </c>
      <c r="B55" s="3" t="s">
        <v>86</v>
      </c>
      <c r="C55" s="18">
        <v>1</v>
      </c>
      <c r="D55" s="3">
        <v>1</v>
      </c>
      <c r="E55" s="35">
        <v>0</v>
      </c>
      <c r="F55" s="3">
        <v>98104</v>
      </c>
      <c r="G55" s="32">
        <f>Table1[[#This Row],[Current Price]]*Table1[[#This Row],[Current Quantity]]</f>
        <v>98104</v>
      </c>
      <c r="H55" s="47"/>
    </row>
    <row r="56" spans="1:19" s="57" customFormat="1" ht="12.75" x14ac:dyDescent="0.2">
      <c r="A56" s="3"/>
      <c r="B56" s="3"/>
      <c r="C56" s="18"/>
      <c r="D56" s="3"/>
      <c r="E56" s="35"/>
      <c r="F56" s="3"/>
      <c r="G56" s="32"/>
      <c r="H56" s="47"/>
    </row>
    <row r="57" spans="1:19" s="57" customFormat="1" ht="12.75" x14ac:dyDescent="0.2">
      <c r="A57" s="3"/>
      <c r="B57" s="3"/>
      <c r="C57" s="18"/>
      <c r="D57" s="3"/>
      <c r="E57" s="35"/>
      <c r="F57" s="3"/>
      <c r="G57" s="32"/>
      <c r="H57" s="47"/>
    </row>
    <row r="58" spans="1:19" s="57" customFormat="1" ht="12.75" x14ac:dyDescent="0.2">
      <c r="A58" s="3"/>
      <c r="B58" s="3"/>
      <c r="C58" s="18"/>
      <c r="D58" s="3"/>
      <c r="E58" s="35"/>
      <c r="F58" s="3"/>
      <c r="G58" s="32"/>
      <c r="H58" s="47"/>
    </row>
    <row r="59" spans="1:19" s="57" customFormat="1" ht="12.75" x14ac:dyDescent="0.2">
      <c r="A59" s="3"/>
      <c r="B59" s="3"/>
      <c r="C59" s="18"/>
      <c r="D59" s="3"/>
      <c r="E59" s="35"/>
      <c r="F59" s="3"/>
      <c r="G59" s="32"/>
      <c r="H59" s="47"/>
    </row>
    <row r="60" spans="1:19" s="57" customFormat="1" ht="12.75" x14ac:dyDescent="0.2">
      <c r="A60" s="26"/>
      <c r="B60" s="26"/>
      <c r="C60" s="27"/>
      <c r="D60" s="26"/>
      <c r="E60" s="36"/>
      <c r="F60" s="26"/>
      <c r="G60" s="33"/>
      <c r="H60" s="21"/>
    </row>
    <row r="61" spans="1:19" s="57" customFormat="1" ht="12.75" x14ac:dyDescent="0.2">
      <c r="A61" s="26"/>
      <c r="B61" s="26"/>
      <c r="C61" s="27"/>
      <c r="D61" s="26"/>
      <c r="E61" s="36"/>
      <c r="F61" s="26"/>
      <c r="G61" s="33"/>
      <c r="H61" s="21"/>
    </row>
    <row r="62" spans="1:19" ht="12.75" x14ac:dyDescent="0.2">
      <c r="A62" s="4" t="s">
        <v>4</v>
      </c>
      <c r="C62" s="9"/>
      <c r="D62" s="28" t="s">
        <v>12</v>
      </c>
      <c r="E62" s="37"/>
      <c r="F62" s="1"/>
      <c r="G62" s="1"/>
      <c r="H62" s="4" t="s">
        <v>7</v>
      </c>
    </row>
    <row r="63" spans="1:19" ht="12.75" x14ac:dyDescent="0.2">
      <c r="A63" s="4" t="s">
        <v>5</v>
      </c>
      <c r="C63" s="9"/>
      <c r="D63" s="28" t="s">
        <v>6</v>
      </c>
      <c r="E63" s="37"/>
      <c r="F63" s="1"/>
      <c r="G63" s="1"/>
      <c r="H63" s="4" t="s">
        <v>8</v>
      </c>
    </row>
    <row r="64" spans="1:19" ht="12.75" x14ac:dyDescent="0.2">
      <c r="A64" s="5"/>
      <c r="E64" s="37"/>
      <c r="F64" s="1"/>
      <c r="G64" s="1"/>
      <c r="S64" s="57"/>
    </row>
    <row r="65" spans="1:8" ht="12.75" x14ac:dyDescent="0.2">
      <c r="A65" s="6"/>
      <c r="D65" s="6"/>
      <c r="E65" s="37"/>
      <c r="F65" s="1"/>
      <c r="G65" s="1"/>
      <c r="H65" s="7"/>
    </row>
    <row r="67" spans="1:8" x14ac:dyDescent="0.25">
      <c r="A67" s="28" t="s">
        <v>12</v>
      </c>
    </row>
    <row r="68" spans="1:8" x14ac:dyDescent="0.25">
      <c r="A68" s="28" t="s">
        <v>104</v>
      </c>
    </row>
    <row r="70" spans="1:8" x14ac:dyDescent="0.25">
      <c r="A70" s="6"/>
    </row>
    <row r="77" spans="1:8" x14ac:dyDescent="0.25">
      <c r="H77" s="57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2020-07-15T08:46:15Z</cp:lastPrinted>
  <dcterms:created xsi:type="dcterms:W3CDTF">2020-06-30T03:42:56Z</dcterms:created>
  <dcterms:modified xsi:type="dcterms:W3CDTF">2020-07-15T08:46:38Z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