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28800" windowHeight="12135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G10" i="1" l="1"/>
  <c r="B7" i="1" s="1"/>
</calcChain>
</file>

<file path=xl/sharedStrings.xml><?xml version="1.0" encoding="utf-8"?>
<sst xmlns="http://schemas.openxmlformats.org/spreadsheetml/2006/main" count="101" uniqueCount="100">
  <si>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</si>
  <si>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</si>
  <si>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</si>
  <si>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</si>
  <si>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</si>
  <si>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</si>
  <si>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</si>
  <si>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</si>
  <si>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</si>
  <si>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</si>
  <si>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</si>
  <si>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</si>
  <si>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</si>
  <si>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AH Aug19'20 @LMEOTC</t>
  </si>
  <si>
    <t>CA Aug19'20 @LMEOTC</t>
  </si>
  <si>
    <t>CGB Sep21'20 @CDE</t>
  </si>
  <si>
    <t>FLKTB Sep15'20 @KSE</t>
  </si>
  <si>
    <t>IB Jul31'20 @SNFE</t>
  </si>
  <si>
    <t>IR Sep10'20 @SNFE</t>
  </si>
  <si>
    <t>NI Aug19'20 @LMEOTC</t>
  </si>
  <si>
    <t>PA Sep28'20 @NYMEX</t>
  </si>
  <si>
    <t>PB Aug19'20 @LMEOTC</t>
  </si>
  <si>
    <t>PL Oct28'20 @NYMEX</t>
  </si>
  <si>
    <t>SCI Jul30'20 @SGX</t>
  </si>
  <si>
    <t>SNLME Aug19'20 @LMEOTC</t>
  </si>
  <si>
    <t>TN Sep21'20 @ECBOT</t>
  </si>
  <si>
    <t>UB Sep21'20 @ECBOT</t>
  </si>
  <si>
    <t>ZB Sep21'20 @ECBOT</t>
  </si>
  <si>
    <t>ZF Sep30'20 @ECBOT</t>
  </si>
  <si>
    <t>ZN Sep21'20 @ECBOT</t>
  </si>
  <si>
    <t>ZQ Jul31'20 @ECBOT</t>
  </si>
  <si>
    <t>ZSLME Aug19'20 @LMEOTC</t>
  </si>
  <si>
    <t>ZT Sep30'20 @ECBOT</t>
  </si>
  <si>
    <t>NVDA</t>
  </si>
  <si>
    <t>REGN</t>
  </si>
  <si>
    <t>SGEN</t>
  </si>
  <si>
    <t>TSLA</t>
  </si>
  <si>
    <t>AAPL</t>
  </si>
  <si>
    <t>DXCM</t>
  </si>
  <si>
    <t>JD</t>
  </si>
  <si>
    <t>IAU</t>
  </si>
  <si>
    <t>NVIDIA CORP</t>
  </si>
  <si>
    <t>REGENERON PHARMACEUTICALS</t>
  </si>
  <si>
    <t>SEATTLE GENETICS INC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</si>
  <si>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</si>
  <si>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</si>
  <si>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</si>
  <si>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</si>
  <si>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</si>
  <si>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 Month LIBOR (Int. Rate)</t>
  </si>
  <si>
    <t>10-Year Korea Treasury Bond</t>
  </si>
  <si>
    <t>GLOBEX Euro-Dollar</t>
  </si>
  <si>
    <t>30 Day Interbank Cash Rate</t>
  </si>
  <si>
    <t>90 Day Bills</t>
  </si>
  <si>
    <t>3 Month Sterling Interest Rate FUT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</si>
  <si>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</si>
  <si>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</si>
  <si>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</si>
  <si>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</si>
  <si>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</si>
  <si>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</si>
  <si>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</si>
  <si>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</si>
  <si>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</si>
  <si>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</si>
  <si>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</si>
  <si>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</si>
  <si>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</si>
  <si>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</si>
  <si>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Price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</si>
  <si>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</si>
  <si>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</si>
  <si>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</si>
  <si>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</si>
  <si>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</si>
  <si>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</si>
  <si>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</si>
  <si>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</si>
  <si>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</si>
  <si>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</si>
  <si>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</si>
  <si>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NTES</t>
  </si>
  <si>
    <t>VRTX</t>
  </si>
  <si>
    <t>NETEASE INC-ADR</t>
  </si>
  <si>
    <t>VERTEX PHARMACEUTICALS INC</t>
  </si>
  <si>
    <t>Subscription</t>
  </si>
  <si>
    <t>Redemption</t>
  </si>
  <si>
    <t>Phyu Phyu Kyaw</t>
  </si>
  <si>
    <t>Current NAV</t>
  </si>
  <si>
    <t>Final NAV</t>
  </si>
  <si>
    <t>ODFL</t>
  </si>
  <si>
    <t>OLD DOMINION FREIGHT LINE</t>
  </si>
  <si>
    <t>EM Aug17'20 @GLOBEX</t>
  </si>
  <si>
    <t>GE Aug17'20 @GLOBEX</t>
  </si>
  <si>
    <t>L Aug19'20 @ICEEU</t>
  </si>
  <si>
    <t>USD.KRW</t>
  </si>
  <si>
    <t>USD.CAD</t>
  </si>
  <si>
    <t>GBP.USD</t>
  </si>
  <si>
    <t>AUD.USD</t>
  </si>
  <si>
    <t>SI Aug27'20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</si>
</sst>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0.0000%"/>
    <numFmt numFmtId="166" formatCode="0.000%"/>
    <numFmt numFmtId="167" formatCode="mm/dd/yyyy"/>
    <numFmt numFmtId="168" formatCode="\$#,##0.00"/>
    <numFmt numFmtId="169" formatCode="&quot;$&quot;#,##0"/>
    <numFmt numFmtId="170" formatCode="\+0;\-0;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7F7F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9" fontId="2" fillId="0" borderId="0" xfId="0" applyNumberFormat="1" applyFont="1"/>
    <xf numFmtId="165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6" fontId="2" fillId="0" borderId="0" xfId="0" applyNumberFormat="1" applyFont="1"/>
    <xf numFmtId="2" fontId="2" fillId="2" borderId="1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1" fillId="0" borderId="1" xfId="0" applyNumberFormat="1" applyFont="1" applyBorder="1" applyAlignment="1"/>
    <xf numFmtId="168" fontId="1" fillId="0" borderId="1" xfId="1" applyNumberFormat="1" applyFont="1" applyBorder="1"/>
    <xf numFmtId="168" fontId="1" fillId="0" borderId="1" xfId="1" applyNumberFormat="1" applyFont="1" applyBorder="1" applyAlignment="1">
      <alignment vertical="center"/>
    </xf>
    <xf numFmtId="169" fontId="2" fillId="2" borderId="1" xfId="0" applyNumberFormat="1" applyFont="1" applyFill="1" applyBorder="1" applyAlignment="1">
      <alignment vertical="center" wrapText="1"/>
    </xf>
    <xf numFmtId="169" fontId="2" fillId="2" borderId="0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70" fontId="2" fillId="2" borderId="1" xfId="0" applyNumberFormat="1" applyFont="1" applyFill="1" applyBorder="1" applyAlignment="1">
      <alignment vertical="center" wrapText="1"/>
    </xf>
    <xf numFmtId="170" fontId="2" fillId="2" borderId="0" xfId="0" applyNumberFormat="1" applyFont="1" applyFill="1" applyBorder="1" applyAlignment="1">
      <alignment vertical="center" wrapText="1"/>
    </xf>
    <xf numFmtId="170" fontId="2" fillId="0" borderId="0" xfId="0" applyNumberFormat="1" applyFont="1"/>
    <xf numFmtId="170" fontId="0" fillId="0" borderId="0" xfId="0" applyNumberForma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/>
    <xf numFmtId="0" fontId="5" fillId="4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70" formatCode="\+0;\-0;0"/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7F7F7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7F7F7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0</xdr:rowOff>
    </xdr:from>
    <xdr:to>
      <xdr:col>7</xdr:col>
      <xdr:colOff>1320799</xdr:colOff>
      <xdr:row>4</xdr:row>
      <xdr:rowOff>58638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4" totalsRowCount="1" headerRowDxfId="20" dataDxfId="18" headerRowBorderDxfId="19" tableBorderDxfId="17" totalsRowBorderDxfId="16">
  <autoFilter ref="A9:H53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Current Price" dataDxfId="10" totalsRowDxfId="2"/>
    <tableColumn id="13" name="Current Value Allocation" dataDxfId="9" totalsRowDxfId="1">
      <calculatedColumnFormula>Table1[[#This Row],[Current Price]]*Table1[[#This Row],[Current Quantity]]</calculatedColumnFormula>
    </tableColumn>
    <tableColumn id="7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19" zoomScaleNormal="100" workbookViewId="0">
      <selection activeCell="P29" sqref="P29"/>
    </sheetView>
  </sheetViews>
  <sheetFormatPr defaultRowHeight="15" x14ac:dyDescent="0.25"/>
  <cols>
    <col min="1" max="1" width="16.7109375" style="1" customWidth="1"/>
    <col min="2" max="2" width="21.5703125" style="1" customWidth="1"/>
    <col min="3" max="4" width="12.42578125" style="1" customWidth="1"/>
    <col min="5" max="5" width="11.28515625" style="33" customWidth="1"/>
    <col min="6" max="6" width="16" customWidth="1"/>
    <col min="7" max="7" width="16.5703125" customWidth="1"/>
    <col min="8" max="8" width="21.85546875" style="1" customWidth="1"/>
    <col min="9" max="9" width="11.5703125" style="1" customWidth="1"/>
    <col min="10" max="10" width="10.5703125" style="1" bestFit="1" customWidth="1"/>
    <col min="11" max="11" width="13" style="1" customWidth="1"/>
    <col min="12" max="12" width="10.85546875" style="1" customWidth="1"/>
    <col min="13" max="14" width="10.85546875" style="1" bestFit="1" customWidth="1"/>
    <col min="15" max="15" width="11.28515625" style="1" customWidth="1"/>
    <col min="16" max="16384" width="9.140625" style="1"/>
  </cols>
  <sheetData>
    <row r="1" spans="1:12" ht="12.75" x14ac:dyDescent="0.2">
      <c r="A1" s="8" t="s">
        <v>0</v>
      </c>
      <c r="B1" s="24">
        <v>44032</v>
      </c>
      <c r="E1" s="1"/>
      <c r="F1" s="1"/>
      <c r="G1" s="18"/>
      <c r="H1" s="18"/>
      <c r="I1" s="17"/>
    </row>
    <row r="2" spans="1:12" ht="12.75" x14ac:dyDescent="0.2">
      <c r="A2" s="8" t="s">
        <v>1</v>
      </c>
      <c r="B2" s="29">
        <v>3.2036664159500123</v>
      </c>
      <c r="C2" s="10"/>
      <c r="D2" s="10"/>
      <c r="E2" s="10"/>
      <c r="F2" s="10"/>
      <c r="G2" s="20"/>
      <c r="H2" s="19"/>
      <c r="I2" s="17"/>
      <c r="L2" s="14"/>
    </row>
    <row r="3" spans="1:12" ht="12.75" x14ac:dyDescent="0.2">
      <c r="A3" s="8" t="s">
        <v>88</v>
      </c>
      <c r="B3" s="25">
        <v>8481655.9600000009</v>
      </c>
      <c r="C3" s="10"/>
      <c r="D3" s="10"/>
      <c r="E3" s="10"/>
      <c r="F3" s="10"/>
      <c r="G3" s="17"/>
      <c r="H3" s="17"/>
      <c r="I3" s="17"/>
      <c r="L3" s="11"/>
    </row>
    <row r="4" spans="1:12" ht="12.75" x14ac:dyDescent="0.2">
      <c r="A4" s="8" t="s">
        <v>85</v>
      </c>
      <c r="B4" s="25">
        <v>0</v>
      </c>
      <c r="C4" s="10"/>
      <c r="D4" s="10"/>
      <c r="E4" s="10"/>
      <c r="F4" s="10"/>
      <c r="G4" s="17"/>
      <c r="H4" s="17"/>
      <c r="I4" s="17"/>
      <c r="L4" s="11"/>
    </row>
    <row r="5" spans="1:12" ht="12.75" x14ac:dyDescent="0.2">
      <c r="A5" s="8" t="s">
        <v>86</v>
      </c>
      <c r="B5" s="25">
        <v>800000</v>
      </c>
      <c r="C5" s="10"/>
      <c r="D5" s="10"/>
      <c r="E5" s="10"/>
      <c r="F5" s="10"/>
      <c r="G5" s="17"/>
      <c r="H5" s="17"/>
      <c r="I5" s="17"/>
      <c r="L5" s="11"/>
    </row>
    <row r="6" spans="1:12" ht="12.75" x14ac:dyDescent="0.2">
      <c r="A6" s="8" t="s">
        <v>89</v>
      </c>
      <c r="B6" s="25">
        <v>7681655.96</v>
      </c>
      <c r="C6" s="10"/>
      <c r="D6" s="10"/>
      <c r="E6" s="10"/>
      <c r="F6" s="10"/>
      <c r="G6" s="17"/>
      <c r="H6" s="17"/>
      <c r="I6" s="17"/>
      <c r="L6" s="11"/>
    </row>
    <row r="7" spans="1:12" ht="25.5" x14ac:dyDescent="0.2">
      <c r="A7" s="16" t="s">
        <v>73</v>
      </c>
      <c r="B7" s="26">
        <f>SUM(G10:G46)</f>
        <v>24609463.217934255</v>
      </c>
      <c r="C7" s="10"/>
      <c r="D7" s="10"/>
      <c r="E7" s="10"/>
      <c r="F7" s="10"/>
      <c r="G7" s="17"/>
      <c r="H7" s="17"/>
      <c r="I7" s="17"/>
      <c r="L7" s="11"/>
    </row>
    <row r="8" spans="1:12" ht="12.75" x14ac:dyDescent="0.2">
      <c r="A8" s="46"/>
      <c r="B8" s="46"/>
      <c r="C8" s="17"/>
      <c r="D8" s="17"/>
      <c r="E8" s="17"/>
      <c r="F8" s="10"/>
      <c r="G8" s="10"/>
      <c r="H8" s="10"/>
      <c r="L8" s="11"/>
    </row>
    <row r="9" spans="1:12" s="2" customFormat="1" ht="25.5" x14ac:dyDescent="0.25">
      <c r="A9" s="47" t="s">
        <v>2</v>
      </c>
      <c r="B9" s="47" t="s">
        <v>9</v>
      </c>
      <c r="C9" s="48" t="s">
        <v>71</v>
      </c>
      <c r="D9" s="48" t="s">
        <v>10</v>
      </c>
      <c r="E9" s="48" t="s">
        <v>72</v>
      </c>
      <c r="F9" s="47" t="s">
        <v>69</v>
      </c>
      <c r="G9" s="47" t="s">
        <v>70</v>
      </c>
      <c r="H9" s="47" t="s">
        <v>3</v>
      </c>
      <c r="L9" s="12"/>
    </row>
    <row r="10" spans="1:12" s="2" customFormat="1" ht="12.75" x14ac:dyDescent="0.25">
      <c r="A10" s="43" t="s">
        <v>33</v>
      </c>
      <c r="B10" s="43" t="s">
        <v>41</v>
      </c>
      <c r="C10" s="3">
        <v>872</v>
      </c>
      <c r="D10" s="3">
        <v>964</v>
      </c>
      <c r="E10" s="30">
        <f>Table1[[#This Row],[Current Quantity]]-Table1[[#This Row],[Previous Quantity]]</f>
        <v>92</v>
      </c>
      <c r="F10" s="52">
        <v>408.09977064220186</v>
      </c>
      <c r="G10" s="35">
        <f>Table1[[#This Row],[Current Price]]*Table1[[#This Row],[Current Quantity]]</f>
        <v>393408.17889908259</v>
      </c>
      <c r="H10" s="34"/>
    </row>
    <row r="11" spans="1:12" s="2" customFormat="1" ht="25.5" x14ac:dyDescent="0.25">
      <c r="A11" s="43" t="s">
        <v>34</v>
      </c>
      <c r="B11" s="43" t="s">
        <v>42</v>
      </c>
      <c r="C11" s="3">
        <v>566</v>
      </c>
      <c r="D11" s="3">
        <v>611</v>
      </c>
      <c r="E11" s="30">
        <f>Table1[[#This Row],[Current Quantity]]-Table1[[#This Row],[Previous Quantity]]</f>
        <v>45</v>
      </c>
      <c r="F11" s="52">
        <v>644.06007067137807</v>
      </c>
      <c r="G11" s="35">
        <f>Table1[[#This Row],[Current Price]]*Table1[[#This Row],[Current Quantity]]</f>
        <v>393520.703180212</v>
      </c>
      <c r="H11" s="34"/>
    </row>
    <row r="12" spans="1:12" s="2" customFormat="1" ht="12.75" x14ac:dyDescent="0.2">
      <c r="A12" s="43" t="s">
        <v>35</v>
      </c>
      <c r="B12" s="43" t="s">
        <v>43</v>
      </c>
      <c r="C12" s="3">
        <v>2093</v>
      </c>
      <c r="D12" s="3">
        <v>2161</v>
      </c>
      <c r="E12" s="30">
        <f>Table1[[#This Row],[Current Quantity]]-Table1[[#This Row],[Previous Quantity]]</f>
        <v>68</v>
      </c>
      <c r="F12" s="52">
        <v>182</v>
      </c>
      <c r="G12" s="35">
        <f>Table1[[#This Row],[Current Price]]*Table1[[#This Row],[Current Quantity]]</f>
        <v>393302</v>
      </c>
      <c r="H12" s="34"/>
      <c r="K12" s="1"/>
      <c r="L12" s="13"/>
    </row>
    <row r="13" spans="1:12" s="2" customFormat="1" ht="12.75" x14ac:dyDescent="0.25">
      <c r="A13" s="43" t="s">
        <v>36</v>
      </c>
      <c r="B13" s="43" t="s">
        <v>44</v>
      </c>
      <c r="C13" s="3">
        <v>233</v>
      </c>
      <c r="D13" s="3">
        <v>261</v>
      </c>
      <c r="E13" s="30">
        <f>Table1[[#This Row],[Current Quantity]]-Table1[[#This Row],[Previous Quantity]]</f>
        <v>28</v>
      </c>
      <c r="F13" s="52">
        <v>1506.901287553648</v>
      </c>
      <c r="G13" s="35">
        <f>Table1[[#This Row],[Current Price]]*Table1[[#This Row],[Current Quantity]]</f>
        <v>393301.23605150211</v>
      </c>
      <c r="H13" s="34"/>
      <c r="L13" s="13"/>
    </row>
    <row r="14" spans="1:12" s="2" customFormat="1" ht="12.75" x14ac:dyDescent="0.25">
      <c r="A14" s="43" t="s">
        <v>37</v>
      </c>
      <c r="B14" s="43" t="s">
        <v>74</v>
      </c>
      <c r="C14" s="3">
        <v>931</v>
      </c>
      <c r="D14" s="3">
        <v>1021</v>
      </c>
      <c r="E14" s="30">
        <f>Table1[[#This Row],[Current Quantity]]-Table1[[#This Row],[Previous Quantity]]</f>
        <v>90</v>
      </c>
      <c r="F14" s="52">
        <v>385.31041890440389</v>
      </c>
      <c r="G14" s="35">
        <f>Table1[[#This Row],[Current Price]]*Table1[[#This Row],[Current Quantity]]</f>
        <v>393401.93770139635</v>
      </c>
      <c r="H14" s="34"/>
      <c r="L14" s="13"/>
    </row>
    <row r="15" spans="1:12" s="2" customFormat="1" ht="12.75" x14ac:dyDescent="0.25">
      <c r="A15" s="43" t="s">
        <v>38</v>
      </c>
      <c r="B15" s="43" t="s">
        <v>75</v>
      </c>
      <c r="C15" s="3">
        <v>888</v>
      </c>
      <c r="D15" s="3">
        <v>924</v>
      </c>
      <c r="E15" s="30">
        <f>Table1[[#This Row],[Current Quantity]]-Table1[[#This Row],[Previous Quantity]]</f>
        <v>36</v>
      </c>
      <c r="F15" s="52">
        <v>425.70945945945948</v>
      </c>
      <c r="G15" s="35">
        <f>Table1[[#This Row],[Current Price]]*Table1[[#This Row],[Current Quantity]]</f>
        <v>393355.54054054053</v>
      </c>
      <c r="H15" s="34"/>
    </row>
    <row r="16" spans="1:12" s="2" customFormat="1" ht="25.5" x14ac:dyDescent="0.25">
      <c r="A16" s="43" t="s">
        <v>78</v>
      </c>
      <c r="B16" s="43" t="s">
        <v>79</v>
      </c>
      <c r="C16" s="3">
        <v>0</v>
      </c>
      <c r="D16" s="3">
        <v>1593</v>
      </c>
      <c r="E16" s="30">
        <f>Table1[[#This Row],[Current Quantity]]-Table1[[#This Row],[Previous Quantity]]</f>
        <v>1593</v>
      </c>
      <c r="F16" s="52">
        <v>246.94</v>
      </c>
      <c r="G16" s="35">
        <f>Table1[[#This Row],[Current Price]]*Table1[[#This Row],[Current Quantity]]</f>
        <v>393375.42</v>
      </c>
      <c r="H16" s="34"/>
    </row>
    <row r="17" spans="1:13" s="2" customFormat="1" ht="12.75" x14ac:dyDescent="0.25">
      <c r="A17" s="43" t="s">
        <v>39</v>
      </c>
      <c r="B17" s="43" t="s">
        <v>76</v>
      </c>
      <c r="C17" s="3">
        <v>5817</v>
      </c>
      <c r="D17" s="3">
        <v>6330</v>
      </c>
      <c r="E17" s="30">
        <f>Table1[[#This Row],[Current Quantity]]-Table1[[#This Row],[Previous Quantity]]</f>
        <v>513</v>
      </c>
      <c r="F17" s="52">
        <v>62.130135808836172</v>
      </c>
      <c r="G17" s="35">
        <f>Table1[[#This Row],[Current Price]]*Table1[[#This Row],[Current Quantity]]</f>
        <v>393283.75966993294</v>
      </c>
      <c r="H17" s="34"/>
    </row>
    <row r="18" spans="1:13" s="2" customFormat="1" ht="12.75" x14ac:dyDescent="0.25">
      <c r="A18" s="43" t="s">
        <v>81</v>
      </c>
      <c r="B18" s="43" t="s">
        <v>83</v>
      </c>
      <c r="C18" s="3">
        <v>765</v>
      </c>
      <c r="D18" s="3">
        <v>860</v>
      </c>
      <c r="E18" s="30">
        <f>Table1[[#This Row],[Current Quantity]]-Table1[[#This Row],[Previous Quantity]]</f>
        <v>95</v>
      </c>
      <c r="F18" s="52">
        <v>457.2705882352941</v>
      </c>
      <c r="G18" s="35">
        <f>Table1[[#This Row],[Current Price]]*Table1[[#This Row],[Current Quantity]]</f>
        <v>393252.70588235295</v>
      </c>
      <c r="H18" s="3"/>
    </row>
    <row r="19" spans="1:13" s="2" customFormat="1" ht="25.5" x14ac:dyDescent="0.25">
      <c r="A19" s="43" t="s">
        <v>82</v>
      </c>
      <c r="B19" s="43" t="s">
        <v>84</v>
      </c>
      <c r="C19" s="15">
        <v>1240</v>
      </c>
      <c r="D19" s="3">
        <v>0</v>
      </c>
      <c r="E19" s="30">
        <f>Table1[[#This Row],[Current Quantity]]-Table1[[#This Row],[Previous Quantity]]</f>
        <v>-1240</v>
      </c>
      <c r="F19" s="35">
        <v>294.52983870967739</v>
      </c>
      <c r="G19" s="35">
        <f>Table1[[#This Row],[Current Price]]*Table1[[#This Row],[Current Quantity]]</f>
        <v>0</v>
      </c>
      <c r="H19" s="3"/>
    </row>
    <row r="20" spans="1:13" s="39" customFormat="1" ht="25.5" x14ac:dyDescent="0.25">
      <c r="A20" s="44" t="s">
        <v>90</v>
      </c>
      <c r="B20" s="43" t="s">
        <v>91</v>
      </c>
      <c r="C20" s="36">
        <v>0</v>
      </c>
      <c r="D20" s="36">
        <v>2110</v>
      </c>
      <c r="E20" s="30">
        <f>Table1[[#This Row],[Current Quantity]]-Table1[[#This Row],[Previous Quantity]]</f>
        <v>2110</v>
      </c>
      <c r="F20" s="37">
        <v>186.43</v>
      </c>
      <c r="G20" s="35">
        <f>Table1[[#This Row],[Current Price]]*Table1[[#This Row],[Current Quantity]]</f>
        <v>393367.3</v>
      </c>
      <c r="H20" s="3"/>
    </row>
    <row r="21" spans="1:13" ht="12.75" x14ac:dyDescent="0.2">
      <c r="A21" s="43" t="s">
        <v>40</v>
      </c>
      <c r="B21" s="43" t="s">
        <v>77</v>
      </c>
      <c r="C21" s="3">
        <v>81120</v>
      </c>
      <c r="D21" s="3">
        <v>71085</v>
      </c>
      <c r="E21" s="30">
        <f>Table1[[#This Row],[Current Quantity]]-Table1[[#This Row],[Previous Quantity]]</f>
        <v>-10035</v>
      </c>
      <c r="F21" s="35">
        <v>17.290002465483234</v>
      </c>
      <c r="G21" s="35">
        <f>Table1[[#This Row],[Current Price]]*Table1[[#This Row],[Current Quantity]]</f>
        <v>1229059.8252588757</v>
      </c>
      <c r="H21" s="38"/>
    </row>
    <row r="22" spans="1:13" ht="25.5" x14ac:dyDescent="0.2">
      <c r="A22" s="45" t="s">
        <v>25</v>
      </c>
      <c r="B22" s="45" t="s">
        <v>61</v>
      </c>
      <c r="C22" s="3">
        <v>8</v>
      </c>
      <c r="D22" s="3">
        <v>7</v>
      </c>
      <c r="E22" s="30">
        <f>Table1[[#This Row],[Current Quantity]]-Table1[[#This Row],[Previous Quantity]]</f>
        <v>-1</v>
      </c>
      <c r="F22" s="35">
        <v>158040.75</v>
      </c>
      <c r="G22" s="35">
        <f>Table1[[#This Row],[Current Price]]*Table1[[#This Row],[Current Quantity]]</f>
        <v>1106285.25</v>
      </c>
      <c r="H22" s="38"/>
    </row>
    <row r="23" spans="1:13" s="40" customFormat="1" ht="25.5" x14ac:dyDescent="0.2">
      <c r="A23" s="45" t="s">
        <v>26</v>
      </c>
      <c r="B23" s="45" t="s">
        <v>62</v>
      </c>
      <c r="C23" s="15">
        <v>6</v>
      </c>
      <c r="D23" s="3">
        <v>5</v>
      </c>
      <c r="E23" s="30">
        <f>Table1[[#This Row],[Current Quantity]]-Table1[[#This Row],[Previous Quantity]]</f>
        <v>-1</v>
      </c>
      <c r="F23" s="35">
        <v>222417.5</v>
      </c>
      <c r="G23" s="35">
        <f>Table1[[#This Row],[Current Price]]*Table1[[#This Row],[Current Quantity]]</f>
        <v>1112087.5</v>
      </c>
      <c r="H23" s="38"/>
    </row>
    <row r="24" spans="1:13" s="40" customFormat="1" ht="25.5" x14ac:dyDescent="0.2">
      <c r="A24" s="45" t="s">
        <v>27</v>
      </c>
      <c r="B24" s="45" t="s">
        <v>63</v>
      </c>
      <c r="C24" s="3">
        <v>7</v>
      </c>
      <c r="D24" s="3">
        <v>6</v>
      </c>
      <c r="E24" s="30">
        <f>Table1[[#This Row],[Current Quantity]]-Table1[[#This Row],[Previous Quantity]]</f>
        <v>-1</v>
      </c>
      <c r="F24" s="35">
        <v>180011.28571428571</v>
      </c>
      <c r="G24" s="35">
        <f>Table1[[#This Row],[Current Price]]*Table1[[#This Row],[Current Quantity]]</f>
        <v>1080067.7142857143</v>
      </c>
      <c r="H24" s="38"/>
    </row>
    <row r="25" spans="1:13" s="40" customFormat="1" ht="25.5" x14ac:dyDescent="0.2">
      <c r="A25" s="45" t="s">
        <v>28</v>
      </c>
      <c r="B25" s="45" t="s">
        <v>64</v>
      </c>
      <c r="C25" s="15">
        <v>10</v>
      </c>
      <c r="D25" s="3">
        <v>9</v>
      </c>
      <c r="E25" s="30">
        <f>Table1[[#This Row],[Current Quantity]]-Table1[[#This Row],[Previous Quantity]]</f>
        <v>-1</v>
      </c>
      <c r="F25" s="35">
        <v>125796.5</v>
      </c>
      <c r="G25" s="35">
        <f>Table1[[#This Row],[Current Price]]*Table1[[#This Row],[Current Quantity]]</f>
        <v>1132168.5</v>
      </c>
      <c r="H25" s="38"/>
    </row>
    <row r="26" spans="1:13" s="41" customFormat="1" ht="25.5" x14ac:dyDescent="0.2">
      <c r="A26" s="45" t="s">
        <v>29</v>
      </c>
      <c r="B26" s="45" t="s">
        <v>65</v>
      </c>
      <c r="C26" s="3">
        <v>9</v>
      </c>
      <c r="D26" s="3">
        <v>8</v>
      </c>
      <c r="E26" s="30">
        <f>Table1[[#This Row],[Current Quantity]]-Table1[[#This Row],[Previous Quantity]]</f>
        <v>-1</v>
      </c>
      <c r="F26" s="35">
        <v>139431.77777777778</v>
      </c>
      <c r="G26" s="35">
        <f>Table1[[#This Row],[Current Price]]*Table1[[#This Row],[Current Quantity]]</f>
        <v>1115454.2222222222</v>
      </c>
      <c r="H26" s="3"/>
      <c r="M26" s="42"/>
    </row>
    <row r="27" spans="1:13" s="41" customFormat="1" ht="25.5" x14ac:dyDescent="0.2">
      <c r="A27" s="45" t="s">
        <v>30</v>
      </c>
      <c r="B27" s="45" t="s">
        <v>66</v>
      </c>
      <c r="C27" s="3">
        <v>5</v>
      </c>
      <c r="D27" s="3">
        <v>4</v>
      </c>
      <c r="E27" s="30">
        <f>Table1[[#This Row],[Current Quantity]]-Table1[[#This Row],[Previous Quantity]]</f>
        <v>-1</v>
      </c>
      <c r="F27" s="35">
        <v>416325</v>
      </c>
      <c r="G27" s="35">
        <f>Table1[[#This Row],[Current Price]]*Table1[[#This Row],[Current Quantity]]</f>
        <v>1665300</v>
      </c>
      <c r="H27" s="3"/>
    </row>
    <row r="28" spans="1:13" s="41" customFormat="1" ht="25.5" x14ac:dyDescent="0.2">
      <c r="A28" s="45" t="s">
        <v>32</v>
      </c>
      <c r="B28" s="45" t="s">
        <v>68</v>
      </c>
      <c r="C28" s="3">
        <v>6</v>
      </c>
      <c r="D28" s="3">
        <v>5</v>
      </c>
      <c r="E28" s="30">
        <f>Table1[[#This Row],[Current Quantity]]-Table1[[#This Row],[Previous Quantity]]</f>
        <v>-1</v>
      </c>
      <c r="F28" s="35">
        <v>220838</v>
      </c>
      <c r="G28" s="35">
        <f>Table1[[#This Row],[Current Price]]*Table1[[#This Row],[Current Quantity]]</f>
        <v>1104190</v>
      </c>
      <c r="H28" s="3"/>
    </row>
    <row r="29" spans="1:13" s="41" customFormat="1" ht="25.5" x14ac:dyDescent="0.25">
      <c r="A29" s="43" t="s">
        <v>12</v>
      </c>
      <c r="B29" s="43" t="s">
        <v>45</v>
      </c>
      <c r="C29" s="3">
        <v>7</v>
      </c>
      <c r="D29" s="3">
        <v>6</v>
      </c>
      <c r="E29" s="30">
        <f>Table1[[#This Row],[Current Quantity]]-Table1[[#This Row],[Previous Quantity]]</f>
        <v>-1</v>
      </c>
      <c r="F29" s="35">
        <v>93291</v>
      </c>
      <c r="G29" s="35">
        <f>Table1[[#This Row],[Current Price]]*Table1[[#This Row],[Current Quantity]]</f>
        <v>559746</v>
      </c>
      <c r="H29" s="3"/>
    </row>
    <row r="30" spans="1:13" s="41" customFormat="1" ht="25.5" x14ac:dyDescent="0.25">
      <c r="A30" s="43" t="s">
        <v>15</v>
      </c>
      <c r="B30" s="43" t="s">
        <v>48</v>
      </c>
      <c r="C30" s="3">
        <v>11</v>
      </c>
      <c r="D30" s="3">
        <v>10</v>
      </c>
      <c r="E30" s="30">
        <f>Table1[[#This Row],[Current Quantity]]-Table1[[#This Row],[Previous Quantity]]</f>
        <v>-1</v>
      </c>
      <c r="F30" s="35">
        <v>113372.63636363637</v>
      </c>
      <c r="G30" s="35">
        <f>Table1[[#This Row],[Current Price]]*Table1[[#This Row],[Current Quantity]]</f>
        <v>1133726.3636363638</v>
      </c>
      <c r="H30" s="3"/>
    </row>
    <row r="31" spans="1:13" s="41" customFormat="1" ht="25.5" x14ac:dyDescent="0.25">
      <c r="A31" s="43" t="s">
        <v>92</v>
      </c>
      <c r="B31" s="43" t="s">
        <v>49</v>
      </c>
      <c r="C31" s="3">
        <v>7</v>
      </c>
      <c r="D31" s="3">
        <v>7</v>
      </c>
      <c r="E31" s="30">
        <f>Table1[[#This Row],[Current Quantity]]-Table1[[#This Row],[Previous Quantity]]</f>
        <v>0</v>
      </c>
      <c r="F31" s="35">
        <v>249557.28571428571</v>
      </c>
      <c r="G31" s="35">
        <f>Table1[[#This Row],[Current Price]]*Table1[[#This Row],[Current Quantity]]</f>
        <v>1746901</v>
      </c>
      <c r="H31" s="3"/>
    </row>
    <row r="32" spans="1:13" s="41" customFormat="1" ht="25.5" x14ac:dyDescent="0.25">
      <c r="A32" s="43" t="s">
        <v>16</v>
      </c>
      <c r="B32" s="43" t="s">
        <v>50</v>
      </c>
      <c r="C32" s="3">
        <v>5</v>
      </c>
      <c r="D32" s="3">
        <v>5</v>
      </c>
      <c r="E32" s="30">
        <f>Table1[[#This Row],[Current Quantity]]-Table1[[#This Row],[Previous Quantity]]</f>
        <v>0</v>
      </c>
      <c r="F32" s="35">
        <v>111609</v>
      </c>
      <c r="G32" s="35">
        <f>Table1[[#This Row],[Current Price]]*Table1[[#This Row],[Current Quantity]]</f>
        <v>558045</v>
      </c>
      <c r="H32" s="3"/>
    </row>
    <row r="33" spans="1:10" s="2" customFormat="1" ht="25.5" x14ac:dyDescent="0.25">
      <c r="A33" s="43" t="s">
        <v>93</v>
      </c>
      <c r="B33" s="43" t="s">
        <v>51</v>
      </c>
      <c r="C33" s="49">
        <v>7</v>
      </c>
      <c r="D33" s="3">
        <v>7</v>
      </c>
      <c r="E33" s="30">
        <f>Table1[[#This Row],[Current Quantity]]-Table1[[#This Row],[Previous Quantity]]</f>
        <v>0</v>
      </c>
      <c r="F33" s="35">
        <v>249343.71428571429</v>
      </c>
      <c r="G33" s="35">
        <f>Table1[[#This Row],[Current Price]]*Table1[[#This Row],[Current Quantity]]</f>
        <v>1745406</v>
      </c>
      <c r="H33" s="3"/>
    </row>
    <row r="34" spans="1:10" s="2" customFormat="1" ht="25.5" x14ac:dyDescent="0.25">
      <c r="A34" s="43" t="s">
        <v>17</v>
      </c>
      <c r="B34" s="43" t="s">
        <v>52</v>
      </c>
      <c r="C34" s="49">
        <v>11</v>
      </c>
      <c r="D34" s="3">
        <v>9</v>
      </c>
      <c r="E34" s="30">
        <f>Table1[[#This Row],[Current Quantity]]-Table1[[#This Row],[Previous Quantity]]</f>
        <v>-2</v>
      </c>
      <c r="F34" s="35">
        <v>171995.63636363635</v>
      </c>
      <c r="G34" s="35">
        <f>Table1[[#This Row],[Current Price]]*Table1[[#This Row],[Current Quantity]]</f>
        <v>1547960.7272727271</v>
      </c>
      <c r="H34" s="3"/>
    </row>
    <row r="35" spans="1:10" s="2" customFormat="1" ht="12.75" x14ac:dyDescent="0.25">
      <c r="A35" s="43" t="s">
        <v>18</v>
      </c>
      <c r="B35" s="43" t="s">
        <v>53</v>
      </c>
      <c r="C35" s="49">
        <v>3</v>
      </c>
      <c r="D35" s="3">
        <v>2</v>
      </c>
      <c r="E35" s="30">
        <f>Table1[[#This Row],[Current Quantity]]-Table1[[#This Row],[Previous Quantity]]</f>
        <v>-1</v>
      </c>
      <c r="F35" s="35">
        <v>698196.66666666663</v>
      </c>
      <c r="G35" s="35">
        <f>Table1[[#This Row],[Current Price]]*Table1[[#This Row],[Current Quantity]]</f>
        <v>1396393.3333333333</v>
      </c>
      <c r="H35" s="3"/>
    </row>
    <row r="36" spans="1:10" ht="25.5" x14ac:dyDescent="0.2">
      <c r="A36" s="43" t="s">
        <v>94</v>
      </c>
      <c r="B36" s="43" t="s">
        <v>54</v>
      </c>
      <c r="C36" s="49">
        <v>12</v>
      </c>
      <c r="D36" s="3">
        <v>10</v>
      </c>
      <c r="E36" s="30">
        <f>Table1[[#This Row],[Current Quantity]]-Table1[[#This Row],[Previous Quantity]]</f>
        <v>-2</v>
      </c>
      <c r="F36" s="35">
        <v>156417</v>
      </c>
      <c r="G36" s="35">
        <f>Table1[[#This Row],[Current Price]]*Table1[[#This Row],[Current Quantity]]</f>
        <v>1564170</v>
      </c>
      <c r="H36" s="38"/>
      <c r="J36" s="2"/>
    </row>
    <row r="37" spans="1:10" s="40" customFormat="1" ht="25.5" x14ac:dyDescent="0.2">
      <c r="A37" s="43" t="s">
        <v>13</v>
      </c>
      <c r="B37" s="43" t="s">
        <v>46</v>
      </c>
      <c r="C37" s="49">
        <v>1</v>
      </c>
      <c r="D37" s="3">
        <v>1</v>
      </c>
      <c r="E37" s="30">
        <f>Table1[[#This Row],[Current Quantity]]-Table1[[#This Row],[Previous Quantity]]</f>
        <v>0</v>
      </c>
      <c r="F37" s="35">
        <v>40938</v>
      </c>
      <c r="G37" s="35">
        <f>Table1[[#This Row],[Current Price]]*Table1[[#This Row],[Current Quantity]]</f>
        <v>40938</v>
      </c>
      <c r="H37" s="38"/>
    </row>
    <row r="38" spans="1:10" s="40" customFormat="1" ht="25.5" x14ac:dyDescent="0.2">
      <c r="A38" s="43" t="s">
        <v>14</v>
      </c>
      <c r="B38" s="43" t="s">
        <v>47</v>
      </c>
      <c r="C38" s="49">
        <v>1</v>
      </c>
      <c r="D38" s="3">
        <v>1</v>
      </c>
      <c r="E38" s="30">
        <f>Table1[[#This Row],[Current Quantity]]-Table1[[#This Row],[Previous Quantity]]</f>
        <v>0</v>
      </c>
      <c r="F38" s="35">
        <v>160763</v>
      </c>
      <c r="G38" s="35">
        <f>Table1[[#This Row],[Current Price]]*Table1[[#This Row],[Current Quantity]]</f>
        <v>160763</v>
      </c>
      <c r="H38" s="38"/>
    </row>
    <row r="39" spans="1:10" s="40" customFormat="1" ht="25.5" x14ac:dyDescent="0.2">
      <c r="A39" s="43" t="s">
        <v>19</v>
      </c>
      <c r="B39" s="43" t="s">
        <v>55</v>
      </c>
      <c r="C39" s="49">
        <v>1</v>
      </c>
      <c r="D39" s="3">
        <v>1</v>
      </c>
      <c r="E39" s="30">
        <f>Table1[[#This Row],[Current Quantity]]-Table1[[#This Row],[Previous Quantity]]</f>
        <v>0</v>
      </c>
      <c r="F39" s="35">
        <v>78887</v>
      </c>
      <c r="G39" s="35">
        <f>Table1[[#This Row],[Current Price]]*Table1[[#This Row],[Current Quantity]]</f>
        <v>78887</v>
      </c>
      <c r="H39" s="38"/>
    </row>
    <row r="40" spans="1:10" s="40" customFormat="1" ht="25.5" x14ac:dyDescent="0.2">
      <c r="A40" s="43" t="s">
        <v>20</v>
      </c>
      <c r="B40" s="43" t="s">
        <v>56</v>
      </c>
      <c r="C40" s="49">
        <v>1</v>
      </c>
      <c r="D40" s="3">
        <v>1</v>
      </c>
      <c r="E40" s="30">
        <f>Table1[[#This Row],[Current Quantity]]-Table1[[#This Row],[Previous Quantity]]</f>
        <v>0</v>
      </c>
      <c r="F40" s="35">
        <v>206316</v>
      </c>
      <c r="G40" s="35">
        <f>Table1[[#This Row],[Current Price]]*Table1[[#This Row],[Current Quantity]]</f>
        <v>206316</v>
      </c>
      <c r="H40" s="38"/>
    </row>
    <row r="41" spans="1:10" s="40" customFormat="1" ht="25.5" x14ac:dyDescent="0.2">
      <c r="A41" s="43" t="s">
        <v>21</v>
      </c>
      <c r="B41" s="43" t="s">
        <v>57</v>
      </c>
      <c r="C41" s="49">
        <v>1</v>
      </c>
      <c r="D41" s="3">
        <v>1</v>
      </c>
      <c r="E41" s="30">
        <f>Table1[[#This Row],[Current Quantity]]-Table1[[#This Row],[Previous Quantity]]</f>
        <v>0</v>
      </c>
      <c r="F41" s="35">
        <v>45006</v>
      </c>
      <c r="G41" s="35">
        <f>Table1[[#This Row],[Current Price]]*Table1[[#This Row],[Current Quantity]]</f>
        <v>45006</v>
      </c>
      <c r="H41" s="38"/>
    </row>
    <row r="42" spans="1:10" s="40" customFormat="1" ht="25.5" x14ac:dyDescent="0.2">
      <c r="A42" s="43" t="s">
        <v>22</v>
      </c>
      <c r="B42" s="43" t="s">
        <v>58</v>
      </c>
      <c r="C42" s="50">
        <v>1</v>
      </c>
      <c r="D42" s="38">
        <v>1</v>
      </c>
      <c r="E42" s="30">
        <f>Table1[[#This Row],[Current Quantity]]-Table1[[#This Row],[Previous Quantity]]</f>
        <v>0</v>
      </c>
      <c r="F42" s="53">
        <v>42508</v>
      </c>
      <c r="G42" s="35">
        <f>Table1[[#This Row],[Current Price]]*Table1[[#This Row],[Current Quantity]]</f>
        <v>42508</v>
      </c>
      <c r="H42" s="38"/>
    </row>
    <row r="43" spans="1:10" s="40" customFormat="1" ht="12.75" x14ac:dyDescent="0.2">
      <c r="A43" s="43" t="s">
        <v>23</v>
      </c>
      <c r="B43" s="43" t="s">
        <v>59</v>
      </c>
      <c r="C43" s="49">
        <v>6</v>
      </c>
      <c r="D43" s="3">
        <v>6</v>
      </c>
      <c r="E43" s="30">
        <f>Table1[[#This Row],[Current Quantity]]-Table1[[#This Row],[Previous Quantity]]</f>
        <v>0</v>
      </c>
      <c r="F43" s="35">
        <v>10803.166666666666</v>
      </c>
      <c r="G43" s="35">
        <f>Table1[[#This Row],[Current Price]]*Table1[[#This Row],[Current Quantity]]</f>
        <v>64819</v>
      </c>
      <c r="H43" s="38"/>
    </row>
    <row r="44" spans="1:10" s="40" customFormat="1" ht="25.5" x14ac:dyDescent="0.2">
      <c r="A44" s="43" t="s">
        <v>24</v>
      </c>
      <c r="B44" s="43" t="s">
        <v>60</v>
      </c>
      <c r="C44" s="49">
        <v>1</v>
      </c>
      <c r="D44" s="3">
        <v>1</v>
      </c>
      <c r="E44" s="30">
        <f>Table1[[#This Row],[Current Quantity]]-Table1[[#This Row],[Previous Quantity]]</f>
        <v>0</v>
      </c>
      <c r="F44" s="35">
        <v>87032</v>
      </c>
      <c r="G44" s="35">
        <f>Table1[[#This Row],[Current Price]]*Table1[[#This Row],[Current Quantity]]</f>
        <v>87032</v>
      </c>
      <c r="H44" s="38"/>
    </row>
    <row r="45" spans="1:10" ht="25.5" x14ac:dyDescent="0.2">
      <c r="A45" s="45" t="s">
        <v>31</v>
      </c>
      <c r="B45" s="45" t="s">
        <v>67</v>
      </c>
      <c r="C45" s="49">
        <v>1</v>
      </c>
      <c r="D45" s="3">
        <v>1</v>
      </c>
      <c r="E45" s="30">
        <f>Table1[[#This Row],[Current Quantity]]-Table1[[#This Row],[Previous Quantity]]</f>
        <v>0</v>
      </c>
      <c r="F45" s="35">
        <v>54284</v>
      </c>
      <c r="G45" s="35">
        <f>Table1[[#This Row],[Current Price]]*Table1[[#This Row],[Current Quantity]]</f>
        <v>54284</v>
      </c>
      <c r="H45" s="38"/>
    </row>
    <row r="46" spans="1:10" ht="25.5" x14ac:dyDescent="0.2">
      <c r="A46" s="43" t="s">
        <v>99</v>
      </c>
      <c r="B46" s="43" t="s">
        <v>80</v>
      </c>
      <c r="C46" s="49">
        <v>1</v>
      </c>
      <c r="D46" s="3">
        <v>1</v>
      </c>
      <c r="E46" s="30">
        <f>Table1[[#This Row],[Current Quantity]]-Table1[[#This Row],[Previous Quantity]]</f>
        <v>0</v>
      </c>
      <c r="F46" s="35">
        <v>98380</v>
      </c>
      <c r="G46" s="35">
        <f>Table1[[#This Row],[Current Price]]*Table1[[#This Row],[Current Quantity]]</f>
        <v>98380</v>
      </c>
      <c r="H46" s="38"/>
    </row>
    <row r="47" spans="1:10" ht="12.75" x14ac:dyDescent="0.2">
      <c r="A47" s="51"/>
      <c r="B47" s="51"/>
      <c r="C47" s="49"/>
      <c r="D47" s="3"/>
      <c r="E47" s="30"/>
      <c r="F47" s="35"/>
      <c r="G47" s="27"/>
      <c r="H47" s="38"/>
    </row>
    <row r="48" spans="1:10" ht="12.75" x14ac:dyDescent="0.2">
      <c r="A48" s="51"/>
      <c r="B48" s="51"/>
      <c r="C48" s="49"/>
      <c r="D48" s="3"/>
      <c r="E48" s="30"/>
      <c r="F48" s="3"/>
      <c r="G48" s="27"/>
      <c r="H48" s="38"/>
    </row>
    <row r="49" spans="1:8" ht="12.75" x14ac:dyDescent="0.2">
      <c r="A49" s="51"/>
      <c r="B49" s="51"/>
      <c r="C49" s="49"/>
      <c r="D49" s="3"/>
      <c r="E49" s="30"/>
      <c r="F49" s="3"/>
      <c r="G49" s="27"/>
      <c r="H49" s="38"/>
    </row>
    <row r="50" spans="1:8" ht="12.75" x14ac:dyDescent="0.2">
      <c r="A50" s="43" t="s">
        <v>95</v>
      </c>
      <c r="B50" s="43"/>
      <c r="C50" s="15"/>
      <c r="D50" s="3"/>
      <c r="E50" s="30"/>
      <c r="F50" s="3"/>
      <c r="G50" s="27">
        <v>1117791</v>
      </c>
      <c r="H50" s="38"/>
    </row>
    <row r="51" spans="1:8" ht="12.75" x14ac:dyDescent="0.2">
      <c r="A51" s="43" t="s">
        <v>96</v>
      </c>
      <c r="B51" s="43"/>
      <c r="C51" s="15"/>
      <c r="D51" s="3"/>
      <c r="E51" s="30"/>
      <c r="F51" s="3"/>
      <c r="G51" s="27">
        <v>1133726.3636363638</v>
      </c>
      <c r="H51" s="38"/>
    </row>
    <row r="52" spans="1:8" ht="12.75" x14ac:dyDescent="0.2">
      <c r="A52" s="43" t="s">
        <v>97</v>
      </c>
      <c r="B52" s="43"/>
      <c r="C52" s="15"/>
      <c r="D52" s="3"/>
      <c r="E52" s="30"/>
      <c r="F52" s="3"/>
      <c r="G52" s="27">
        <v>-1564170</v>
      </c>
      <c r="H52" s="38"/>
    </row>
    <row r="53" spans="1:8" ht="12.75" x14ac:dyDescent="0.2">
      <c r="A53" s="43" t="s">
        <v>98</v>
      </c>
      <c r="B53" s="43"/>
      <c r="C53" s="15"/>
      <c r="D53" s="3"/>
      <c r="E53" s="30"/>
      <c r="F53" s="3"/>
      <c r="G53" s="27">
        <v>-2944354.0606060605</v>
      </c>
      <c r="H53" s="38"/>
    </row>
    <row r="54" spans="1:8" ht="12.75" x14ac:dyDescent="0.2">
      <c r="A54" s="3"/>
      <c r="B54" s="3"/>
      <c r="C54" s="15"/>
      <c r="D54" s="3"/>
      <c r="E54" s="30"/>
      <c r="F54" s="3"/>
      <c r="G54" s="27"/>
      <c r="H54" s="38"/>
    </row>
    <row r="55" spans="1:8" ht="12.75" x14ac:dyDescent="0.2">
      <c r="A55" s="21"/>
      <c r="B55" s="21"/>
      <c r="C55" s="22"/>
      <c r="D55" s="21"/>
      <c r="E55" s="31"/>
      <c r="F55" s="21"/>
      <c r="G55" s="28"/>
      <c r="H55" s="17"/>
    </row>
    <row r="56" spans="1:8" ht="12.75" x14ac:dyDescent="0.2">
      <c r="A56" s="21"/>
      <c r="B56" s="21"/>
      <c r="C56" s="22"/>
      <c r="D56" s="21"/>
      <c r="E56" s="31"/>
      <c r="F56" s="21"/>
      <c r="G56" s="28"/>
      <c r="H56" s="17"/>
    </row>
    <row r="57" spans="1:8" ht="12.75" x14ac:dyDescent="0.2">
      <c r="A57" s="4" t="s">
        <v>4</v>
      </c>
      <c r="C57" s="9"/>
      <c r="D57" s="23" t="s">
        <v>11</v>
      </c>
      <c r="E57" s="32"/>
      <c r="F57" s="1"/>
      <c r="G57" s="1"/>
      <c r="H57" s="4" t="s">
        <v>7</v>
      </c>
    </row>
    <row r="58" spans="1:8" ht="12.75" x14ac:dyDescent="0.2">
      <c r="A58" s="4" t="s">
        <v>5</v>
      </c>
      <c r="C58" s="9"/>
      <c r="D58" s="23" t="s">
        <v>6</v>
      </c>
      <c r="E58" s="32"/>
      <c r="F58" s="1"/>
      <c r="G58" s="1"/>
      <c r="H58" s="4" t="s">
        <v>8</v>
      </c>
    </row>
    <row r="59" spans="1:8" ht="12.75" x14ac:dyDescent="0.2">
      <c r="A59" s="5"/>
      <c r="E59" s="32"/>
      <c r="F59" s="1"/>
      <c r="G59" s="1"/>
    </row>
    <row r="60" spans="1:8" ht="12.75" x14ac:dyDescent="0.2">
      <c r="A60" s="6"/>
      <c r="D60" s="6"/>
      <c r="E60" s="32"/>
      <c r="F60" s="1"/>
      <c r="G60" s="1"/>
      <c r="H60" s="7"/>
    </row>
    <row r="62" spans="1:8" x14ac:dyDescent="0.25">
      <c r="A62" s="23" t="s">
        <v>11</v>
      </c>
    </row>
    <row r="63" spans="1:8" x14ac:dyDescent="0.25">
      <c r="A63" s="23" t="s">
        <v>87</v>
      </c>
    </row>
    <row r="65" spans="1:8" x14ac:dyDescent="0.25">
      <c r="A65" s="6"/>
    </row>
    <row r="72" spans="1:8" x14ac:dyDescent="0.25">
      <c r="H72" s="40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2020-07-20T06:35:50Z</cp:lastPrinted>
  <dcterms:created xsi:type="dcterms:W3CDTF">2020-06-30T03:42:56Z</dcterms:created>
  <dcterms:modified xsi:type="dcterms:W3CDTF">2020-07-21T01:55:44Z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