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28800" windowHeight="12135"/>
  </bookViews>
  <sheets>
    <sheet name="Sheet1" sheetId="1" r:id="rId1"/>
  </sheets>
  <definedNames>
    <definedName name="_xlnm.Print_Area" localSheetId="0">Sheet1!$A$1:$R$106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 s="1"/>
  <c r="G95" i="1" l="1"/>
  <c r="G96" i="1"/>
</calcChain>
</file>

<file path=xl/sharedStrings.xml><?xml version="1.0" encoding="utf-8"?>
<sst xmlns="http://schemas.openxmlformats.org/spreadsheetml/2006/main" count="179" uniqueCount="178">
  <si>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</si>
  <si>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</si>
  <si>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</si>
  <si>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</si>
  <si>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</si>
  <si>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</si>
  <si>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</si>
  <si>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</si>
  <si>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</si>
  <si>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</si>
  <si>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Total NAV</t>
  </si>
  <si>
    <t>Current Quantity</t>
  </si>
  <si>
    <t>Checked by:</t>
  </si>
  <si>
    <t>3KTB Sep15'20 @KSE</t>
  </si>
  <si>
    <t>AC Aug05'20 @ECBOT</t>
  </si>
  <si>
    <t>AH Aug19'20 @LMEOTC</t>
  </si>
  <si>
    <t>BRR Jul31'20 @CMECRYPTO</t>
  </si>
  <si>
    <t>BTP Sep08'20 @DTB</t>
  </si>
  <si>
    <t>BTS Sep08'20 @DTB</t>
  </si>
  <si>
    <t>CA Aug19'20 @LMEOTC</t>
  </si>
  <si>
    <t>CC Sep15'20 @NYBOT</t>
  </si>
  <si>
    <t>CGB Sep21'20 @CDE</t>
  </si>
  <si>
    <t>COIL Sep'20 @IPE</t>
  </si>
  <si>
    <t>CT Oct08'20 @NYBOT</t>
  </si>
  <si>
    <t>DA Jul'20 @GLOBEX</t>
  </si>
  <si>
    <t>EM Jul13'20 @GLOBEX</t>
  </si>
  <si>
    <t>FLKTB Sep15'20 @KSE</t>
  </si>
  <si>
    <t>GBL Sep08'20 @DTB</t>
  </si>
  <si>
    <t>GBM Sep08'20 @DTB</t>
  </si>
  <si>
    <t>GBS Sep08'20 @DTB</t>
  </si>
  <si>
    <t>GBX Sep08'20 @DTB</t>
  </si>
  <si>
    <t>GC Aug27'20 @NYMEX</t>
  </si>
  <si>
    <t>GE Jul13'20 @GLOBEX</t>
  </si>
  <si>
    <t>GF Aug27'20 @GLOBEX</t>
  </si>
  <si>
    <t>GOIL Aug12'20 @IPE</t>
  </si>
  <si>
    <t>HE Jul15'20 @GLOBEX</t>
  </si>
  <si>
    <t>HO Aug'20 @NYMEX</t>
  </si>
  <si>
    <t>HOIL Aug'20 @IPE</t>
  </si>
  <si>
    <t>I Jul13'20 @ICEEU</t>
  </si>
  <si>
    <t>IB Jul31'20 @SNFE</t>
  </si>
  <si>
    <t>IR Sep10'20 @SNFE</t>
  </si>
  <si>
    <t>JGB Sep14'20 @OSE.JPN</t>
  </si>
  <si>
    <t>KC Sep18'20 @NYBOT</t>
  </si>
  <si>
    <t>L Jul15'20 @ICEEU</t>
  </si>
  <si>
    <t>LB Jul15'20 @GLOBEX</t>
  </si>
  <si>
    <t>LE Aug31'20 @GLOBEX</t>
  </si>
  <si>
    <t>NG Aug'20 @NYMEX</t>
  </si>
  <si>
    <t>NGF Aug'20 @IPE</t>
  </si>
  <si>
    <t>NI Aug19'20 @LMEOTC</t>
  </si>
  <si>
    <t>OAT Sep08'20 @DTB</t>
  </si>
  <si>
    <t>OJ Sep10'20 @NYBOT</t>
  </si>
  <si>
    <t>PA Sep28'20 @NYMEX</t>
  </si>
  <si>
    <t>PB Aug19'20 @LMEOTC</t>
  </si>
  <si>
    <t>PL Oct28'20 @NYMEX</t>
  </si>
  <si>
    <t>R Sep28'20 @ICEEU</t>
  </si>
  <si>
    <t>RB Aug'20 @NYMEX</t>
  </si>
  <si>
    <t>S Sep14'20 @ICEEU</t>
  </si>
  <si>
    <t>SB Oct'20 @NYBOT</t>
  </si>
  <si>
    <t>SCI Jul30'20 @SGX</t>
  </si>
  <si>
    <t>SNLME Jul15'20 @LMEOTC</t>
  </si>
  <si>
    <t>SNLME Aug19'20 @LMEOTC</t>
  </si>
  <si>
    <t>TN Sep21'20 @ECBOT</t>
  </si>
  <si>
    <t>TSR20 Aug'20 @SGX</t>
  </si>
  <si>
    <t>UB Sep21'20 @ECBOT</t>
  </si>
  <si>
    <t>VIX Jul22'20 @CFE</t>
  </si>
  <si>
    <t>WTI Aug'20 @IPE</t>
  </si>
  <si>
    <t>ZB Sep21'20 @ECBOT</t>
  </si>
  <si>
    <t>ZC Sep14'20 @ECBOT</t>
  </si>
  <si>
    <t>ZF Sep30'20 @ECBOT</t>
  </si>
  <si>
    <t>ZL Aug14'20 @ECBOT</t>
  </si>
  <si>
    <t>ZM Aug14'20 @ECBOT</t>
  </si>
  <si>
    <t>ZN Sep21'20 @ECBOT</t>
  </si>
  <si>
    <t>ZQ Jul31'20 @ECBOT</t>
  </si>
  <si>
    <t>ZR Sep14'20 @ECBOT</t>
  </si>
  <si>
    <t>ZS Aug14'20 @ECBOT</t>
  </si>
  <si>
    <t>ZSLME Aug19'20 @LMEOTC</t>
  </si>
  <si>
    <t>ZT Sep30'20 @ECBOT</t>
  </si>
  <si>
    <t>ZW Sep14'20 @ECBOT</t>
  </si>
  <si>
    <t>AMD</t>
  </si>
  <si>
    <t>CTXS</t>
  </si>
  <si>
    <t>NVDA</t>
  </si>
  <si>
    <t>REGN</t>
  </si>
  <si>
    <t>SGEN</t>
  </si>
  <si>
    <t>TSLA</t>
  </si>
  <si>
    <t>AAPL</t>
  </si>
  <si>
    <t>DXCM</t>
  </si>
  <si>
    <t>FTNT</t>
  </si>
  <si>
    <t>ASML</t>
  </si>
  <si>
    <t>JD</t>
  </si>
  <si>
    <t>IAU</t>
  </si>
  <si>
    <t>ADVANCED MICRO DEVICES</t>
  </si>
  <si>
    <t>CITRIX SYSTEMS INC</t>
  </si>
  <si>
    <t>NVIDIA CORP</t>
  </si>
  <si>
    <t>REGENERON PHARMACEUTICALS</t>
  </si>
  <si>
    <t>SEATTLE GENETICS INC</t>
  </si>
  <si>
    <t>TESLA INC</t>
  </si>
  <si>
    <t>3-Year Korea Treasury Bond</t>
  </si>
  <si>
    <t>Ethanol -CME</t>
  </si>
  <si>
    <t>High-Grade Primary Aluminium</t>
  </si>
  <si>
    <t>CME CF Bitcoin Reference Rate</t>
  </si>
  <si>
    <t>Euro-BTP Italian Government Bond</t>
  </si>
  <si>
    <t>Short-Term Euro-BTP Italian Government Bond</t>
  </si>
  <si>
    <t>Grade A Copper - LME</t>
  </si>
  <si>
    <t>Cocoa NYBOT</t>
  </si>
  <si>
    <t>10 Year Government of Canada Bonds</t>
  </si>
  <si>
    <t>ICE Brent Crude</t>
  </si>
  <si>
    <t>Cotton No. 2</t>
  </si>
  <si>
    <t>MILK CLASS III INDEX</t>
  </si>
  <si>
    <t>1 Month LIBOR (Int. Rate)</t>
  </si>
  <si>
    <t>10-Year Korea Treasury Bond</t>
  </si>
  <si>
    <t>Euro Bund (10 Year Bond)</t>
  </si>
  <si>
    <t>Euro Bobl (5 Year Bond)</t>
  </si>
  <si>
    <t>Euro Schatz (2 Year Bond)</t>
  </si>
  <si>
    <t>Euro Buxl (15 - 30 Year Bond)</t>
  </si>
  <si>
    <t>Gold</t>
  </si>
  <si>
    <t>GLOBEX Euro-Dollar</t>
  </si>
  <si>
    <t>Feeder Cattle</t>
  </si>
  <si>
    <t>ICE Gasoil</t>
  </si>
  <si>
    <t>Lean Hogs</t>
  </si>
  <si>
    <t>Heating Oil</t>
  </si>
  <si>
    <t>ICE Heating Oil</t>
  </si>
  <si>
    <t>3 Month EURIBOR Interest Rate</t>
  </si>
  <si>
    <t>30 Day Interbank Cash Rate</t>
  </si>
  <si>
    <t>90 Day Bills</t>
  </si>
  <si>
    <t>Standardized 6% 10-Year Japanese Government Bond</t>
  </si>
  <si>
    <t>Coffee "C"</t>
  </si>
  <si>
    <t>3 Month Sterling Interest Rate FUT</t>
  </si>
  <si>
    <t>Random Length Lumber</t>
  </si>
  <si>
    <t>Live Cattle</t>
  </si>
  <si>
    <t>Henry Hub Natural Gas</t>
  </si>
  <si>
    <t>ICE UK Natural Gas</t>
  </si>
  <si>
    <t>Nickel - LME</t>
  </si>
  <si>
    <t>Euro-OAT French Government Bond</t>
  </si>
  <si>
    <t>FC Orange Juice "A"</t>
  </si>
  <si>
    <t>NYMEX Palladium Index</t>
  </si>
  <si>
    <t>Lead - LME</t>
  </si>
  <si>
    <t>NYMEX Platinum Index</t>
  </si>
  <si>
    <t>Long Gilt</t>
  </si>
  <si>
    <t>NYMEX RBOB Gasoline Index</t>
  </si>
  <si>
    <t>Three Month Euro Swiss Franc Interest Rate</t>
  </si>
  <si>
    <t>Sugar No. 11</t>
  </si>
  <si>
    <t>SGX TSI Iron Ore Futures</t>
  </si>
  <si>
    <t>Tin future</t>
  </si>
  <si>
    <t>Ultra 10-Year US Treasury Note</t>
  </si>
  <si>
    <t>SICOM Rubber</t>
  </si>
  <si>
    <t>Ultra Treasury Bond</t>
  </si>
  <si>
    <t>CBOE Volatility Index</t>
  </si>
  <si>
    <t>West Texas Intermediate Light Sweet Crude Oil</t>
  </si>
  <si>
    <t>30 Year US Treasury Bond</t>
  </si>
  <si>
    <t>Corn Futures</t>
  </si>
  <si>
    <t>5 Year US Treasury Note</t>
  </si>
  <si>
    <t>Soybean Oil Futures</t>
  </si>
  <si>
    <t>Soybean Meal Futures</t>
  </si>
  <si>
    <t>10 Year US Treasury Note</t>
  </si>
  <si>
    <t>30 Day Fed Funds</t>
  </si>
  <si>
    <t>Rough Rice Futures</t>
  </si>
  <si>
    <t>Soybean Futures</t>
  </si>
  <si>
    <t>Special High Grade Zinc</t>
  </si>
  <si>
    <t>2 Year US Treasury Note</t>
  </si>
  <si>
    <t>Wheat Futures</t>
  </si>
  <si>
    <t xml:space="preserve"> </t>
  </si>
  <si>
    <t>Equity Total</t>
  </si>
  <si>
    <t>US Bond Total</t>
  </si>
  <si>
    <t>Global Bond Total</t>
  </si>
  <si>
    <t>Commodity Total</t>
  </si>
  <si>
    <t>Current Price</t>
  </si>
  <si>
    <t>Current Value Allocation</t>
  </si>
  <si>
    <t>Previous Quantity</t>
  </si>
  <si>
    <t>Change</t>
  </si>
  <si>
    <t>Order not completed as of 1/7/2020</t>
  </si>
  <si>
    <t>Others Total</t>
  </si>
  <si>
    <t>Total Current value Allocation (USD)</t>
  </si>
  <si>
    <t>APPLE INC</t>
  </si>
  <si>
    <t>DEXCOM INC</t>
  </si>
  <si>
    <t>FORTINET INC</t>
  </si>
  <si>
    <t>ASML HOLDING NV-NY REG SHS</t>
  </si>
  <si>
    <t>JD.COM INC-ADR</t>
  </si>
  <si>
    <t>ISHARES GOLD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</si>
</sst>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0.0000%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7">
    <xf numFmtId="0" fontId="0" fillId="0" borderId="0" xfId="0"/>
    <xf numFmtId="14" fontId="1" fillId="0" borderId="1" xfId="0" applyNumberFormat="1" applyFont="1" applyBorder="1" applyAlignmen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/>
    <xf numFmtId="0" fontId="2" fillId="2" borderId="10" xfId="0" applyFont="1" applyFill="1" applyBorder="1"/>
    <xf numFmtId="0" fontId="2" fillId="0" borderId="0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9" fontId="2" fillId="0" borderId="0" xfId="0" applyNumberFormat="1" applyFont="1"/>
    <xf numFmtId="165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6" fontId="2" fillId="0" borderId="0" xfId="0" applyNumberFormat="1" applyFont="1"/>
    <xf numFmtId="2" fontId="2" fillId="2" borderId="1" xfId="0" applyNumberFormat="1" applyFont="1" applyFill="1" applyBorder="1" applyAlignment="1">
      <alignment vertical="center" wrapText="1"/>
    </xf>
    <xf numFmtId="164" fontId="2" fillId="2" borderId="4" xfId="0" applyNumberFormat="1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2" fillId="2" borderId="1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2" fontId="2" fillId="2" borderId="0" xfId="0" applyNumberFormat="1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2" fontId="2" fillId="2" borderId="0" xfId="2" applyNumberFormat="1" applyFont="1" applyFill="1" applyBorder="1" applyAlignment="1">
      <alignment vertical="center" wrapText="1"/>
    </xf>
    <xf numFmtId="0" fontId="2" fillId="2" borderId="0" xfId="2" applyNumberFormat="1" applyFont="1" applyFill="1" applyBorder="1" applyAlignment="1">
      <alignment vertical="center" wrapText="1"/>
    </xf>
    <xf numFmtId="164" fontId="2" fillId="2" borderId="0" xfId="2" applyNumberFormat="1" applyFont="1" applyFill="1" applyBorder="1" applyAlignment="1">
      <alignment vertical="center" wrapText="1"/>
    </xf>
    <xf numFmtId="164" fontId="2" fillId="2" borderId="7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4" fontId="2" fillId="2" borderId="10" xfId="0" applyNumberFormat="1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2" applyNumberFormat="1" applyFont="1" applyFill="1" applyBorder="1" applyAlignment="1">
      <alignment vertical="center" wrapText="1"/>
    </xf>
    <xf numFmtId="164" fontId="1" fillId="4" borderId="11" xfId="2" applyNumberFormat="1" applyFont="1" applyFill="1" applyBorder="1" applyAlignment="1">
      <alignment vertical="center" wrapText="1"/>
    </xf>
    <xf numFmtId="164" fontId="1" fillId="4" borderId="14" xfId="2" applyNumberFormat="1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4" borderId="11" xfId="0" applyNumberFormat="1" applyFont="1" applyFill="1" applyBorder="1" applyAlignment="1">
      <alignment vertical="center" wrapText="1"/>
    </xf>
    <xf numFmtId="0" fontId="1" fillId="4" borderId="11" xfId="0" applyFont="1" applyFill="1" applyBorder="1"/>
    <xf numFmtId="0" fontId="1" fillId="0" borderId="0" xfId="0" applyFont="1"/>
    <xf numFmtId="0" fontId="1" fillId="4" borderId="14" xfId="0" applyFont="1" applyFill="1" applyBorder="1" applyAlignment="1">
      <alignment wrapText="1"/>
    </xf>
    <xf numFmtId="164" fontId="1" fillId="4" borderId="14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4" fontId="1" fillId="0" borderId="1" xfId="1" applyNumberFormat="1" applyFont="1" applyBorder="1"/>
    <xf numFmtId="164" fontId="1" fillId="0" borderId="1" xfId="1" applyNumberFormat="1" applyFont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752475</xdr:colOff>
      <xdr:row>1</xdr:row>
      <xdr:rowOff>0</xdr:rowOff>
    </xdr:from>
    <xdr:to>
      <xdr:col>8</xdr:col>
      <xdr:colOff>6349</xdr:colOff>
      <xdr:row>3</xdr:row>
      <xdr:rowOff>220563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161925"/>
          <a:ext cx="2882899" cy="544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6:H98" totalsRowShown="0" headerRowDxfId="12" dataDxfId="10" headerRowBorderDxfId="11" tableBorderDxfId="9" totalsRowBorderDxfId="8">
  <autoFilter ref="A6:H98"/>
  <tableColumns count="8">
    <tableColumn id="1" name="IB Ticker" dataDxfId="7"/>
    <tableColumn id="2" name="Financial Instrument" dataDxfId="6"/>
    <tableColumn id="5" name="Previous Quantity" dataDxfId="5"/>
    <tableColumn id="4" name="Current Quantity" dataDxfId="4"/>
    <tableColumn id="6" name="Change" dataDxfId="3"/>
    <tableColumn id="12" name="Current Price" dataDxfId="2"/>
    <tableColumn id="13" name="Current Value Allocation" dataDxfId="1">
      <calculatedColumnFormula>Table1[[#This Row],[Current Price]]*Table1[[#This Row],[Current Quantity]]</calculatedColumnFormula>
    </tableColumn>
    <tableColumn id="7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Normal="100" workbookViewId="0">
      <selection activeCell="L22" sqref="L22"/>
    </sheetView>
  </sheetViews>
  <sheetFormatPr defaultRowHeight="15" x14ac:dyDescent="0.25"/>
  <cols>
    <col min="1" max="1" width="16.7109375" style="2" customWidth="1"/>
    <col min="2" max="2" width="21.5703125" style="2" customWidth="1"/>
    <col min="3" max="4" width="12.42578125" style="2" customWidth="1"/>
    <col min="5" max="5" width="11.28515625" customWidth="1"/>
    <col min="6" max="6" width="16" customWidth="1"/>
    <col min="7" max="7" width="16.5703125" customWidth="1"/>
    <col min="8" max="8" width="21.85546875" style="2" customWidth="1"/>
    <col min="9" max="9" width="11.5703125" style="2" customWidth="1"/>
    <col min="10" max="10" width="10.5703125" style="2" bestFit="1" customWidth="1"/>
    <col min="11" max="11" width="13" style="2" customWidth="1"/>
    <col min="12" max="12" width="10.85546875" style="2" customWidth="1"/>
    <col min="13" max="14" width="10.85546875" style="2" bestFit="1" customWidth="1"/>
    <col min="15" max="15" width="11.28515625" style="2" customWidth="1"/>
    <col min="16" max="16384" width="9.140625" style="2"/>
  </cols>
  <sheetData>
    <row r="1" spans="1:12" ht="12.75" x14ac:dyDescent="0.2">
      <c r="A1" s="9" t="s">
        <v>0</v>
      </c>
      <c r="B1" s="1">
        <v>43837</v>
      </c>
      <c r="E1" s="2"/>
      <c r="F1" s="2"/>
      <c r="G1" s="28"/>
      <c r="H1" s="28"/>
      <c r="I1" s="27"/>
    </row>
    <row r="2" spans="1:12" ht="12.75" x14ac:dyDescent="0.2">
      <c r="A2" s="9" t="s">
        <v>1</v>
      </c>
      <c r="B2" s="61">
        <f>B4/B3</f>
        <v>1.9050191336463118</v>
      </c>
      <c r="C2" s="15"/>
      <c r="D2" s="15"/>
      <c r="E2" s="15"/>
      <c r="F2" s="15"/>
      <c r="G2" s="30"/>
      <c r="H2" s="29"/>
      <c r="I2" s="27"/>
      <c r="L2" s="22"/>
    </row>
    <row r="3" spans="1:12" ht="12.75" x14ac:dyDescent="0.2">
      <c r="A3" s="9" t="s">
        <v>10</v>
      </c>
      <c r="B3" s="62">
        <v>7994671.4900000002</v>
      </c>
      <c r="C3" s="15"/>
      <c r="D3" s="15"/>
      <c r="E3" s="15"/>
      <c r="F3" s="15"/>
      <c r="G3" s="27"/>
      <c r="H3" s="27"/>
      <c r="I3" s="27"/>
      <c r="L3" s="19"/>
    </row>
    <row r="4" spans="1:12" ht="25.5" x14ac:dyDescent="0.2">
      <c r="A4" s="26" t="s">
        <v>171</v>
      </c>
      <c r="B4" s="63">
        <f>SUM(G19,G31,G53,G93,G21,G98)</f>
        <v>15230002.15566667</v>
      </c>
      <c r="C4" s="15"/>
      <c r="D4" s="15"/>
      <c r="E4" s="15"/>
      <c r="F4" s="15"/>
      <c r="G4" s="27"/>
      <c r="H4" s="27"/>
      <c r="I4" s="27"/>
      <c r="L4" s="19"/>
    </row>
    <row r="5" spans="1:12" ht="12.75" x14ac:dyDescent="0.2">
      <c r="A5" s="31"/>
      <c r="B5" s="31"/>
      <c r="C5" s="27"/>
      <c r="D5" s="27"/>
      <c r="E5" s="27"/>
      <c r="F5" s="15"/>
      <c r="G5" s="15"/>
      <c r="H5" s="15"/>
      <c r="L5" s="19"/>
    </row>
    <row r="6" spans="1:12" s="3" customFormat="1" ht="25.5" x14ac:dyDescent="0.25">
      <c r="A6" s="17" t="s">
        <v>2</v>
      </c>
      <c r="B6" s="16" t="s">
        <v>9</v>
      </c>
      <c r="C6" s="25" t="s">
        <v>167</v>
      </c>
      <c r="D6" s="25" t="s">
        <v>11</v>
      </c>
      <c r="E6" s="25" t="s">
        <v>168</v>
      </c>
      <c r="F6" s="18" t="s">
        <v>165</v>
      </c>
      <c r="G6" s="18" t="s">
        <v>166</v>
      </c>
      <c r="H6" s="18" t="s">
        <v>3</v>
      </c>
      <c r="L6" s="20"/>
    </row>
    <row r="7" spans="1:12" s="3" customFormat="1" ht="25.5" x14ac:dyDescent="0.25">
      <c r="A7" s="11" t="s">
        <v>78</v>
      </c>
      <c r="B7" s="4" t="s">
        <v>90</v>
      </c>
      <c r="C7" s="4">
        <v>8823</v>
      </c>
      <c r="D7" s="4">
        <v>5793</v>
      </c>
      <c r="E7" s="4">
        <v>-3030</v>
      </c>
      <c r="F7" s="24">
        <v>52.59</v>
      </c>
      <c r="G7" s="24">
        <v>304653.87</v>
      </c>
      <c r="H7" s="12"/>
    </row>
    <row r="8" spans="1:12" s="3" customFormat="1" ht="12.75" x14ac:dyDescent="0.25">
      <c r="A8" s="11" t="s">
        <v>79</v>
      </c>
      <c r="B8" s="4" t="s">
        <v>91</v>
      </c>
      <c r="C8" s="4">
        <v>2835</v>
      </c>
      <c r="D8" s="4">
        <v>0</v>
      </c>
      <c r="E8" s="4">
        <v>-2835</v>
      </c>
      <c r="F8" s="24"/>
      <c r="G8" s="24">
        <v>0</v>
      </c>
      <c r="H8" s="12"/>
    </row>
    <row r="9" spans="1:12" s="3" customFormat="1" ht="12.75" x14ac:dyDescent="0.2">
      <c r="A9" s="11" t="s">
        <v>80</v>
      </c>
      <c r="B9" s="4" t="s">
        <v>92</v>
      </c>
      <c r="C9" s="4">
        <v>1522</v>
      </c>
      <c r="D9" s="4">
        <v>789</v>
      </c>
      <c r="E9" s="4">
        <v>-733</v>
      </c>
      <c r="F9" s="24">
        <v>378.6</v>
      </c>
      <c r="G9" s="24">
        <v>298715.40000000002</v>
      </c>
      <c r="H9" s="12"/>
      <c r="K9" s="2"/>
      <c r="L9" s="21"/>
    </row>
    <row r="10" spans="1:12" s="3" customFormat="1" ht="25.5" x14ac:dyDescent="0.25">
      <c r="A10" s="11" t="s">
        <v>81</v>
      </c>
      <c r="B10" s="4" t="s">
        <v>93</v>
      </c>
      <c r="C10" s="4">
        <v>822</v>
      </c>
      <c r="D10" s="4">
        <v>472</v>
      </c>
      <c r="E10" s="4">
        <v>-350</v>
      </c>
      <c r="F10" s="24">
        <v>623.51499999999999</v>
      </c>
      <c r="G10" s="24">
        <v>294299.08</v>
      </c>
      <c r="H10" s="12"/>
      <c r="L10" s="21"/>
    </row>
    <row r="11" spans="1:12" s="3" customFormat="1" ht="12.75" x14ac:dyDescent="0.25">
      <c r="A11" s="11" t="s">
        <v>82</v>
      </c>
      <c r="B11" s="4" t="s">
        <v>94</v>
      </c>
      <c r="C11" s="4">
        <v>3478</v>
      </c>
      <c r="D11" s="4">
        <v>1742</v>
      </c>
      <c r="E11" s="4">
        <v>-1736</v>
      </c>
      <c r="F11" s="24">
        <v>170.17</v>
      </c>
      <c r="G11" s="24">
        <v>296436.13999999996</v>
      </c>
      <c r="H11" s="12"/>
      <c r="L11" s="21"/>
    </row>
    <row r="12" spans="1:12" s="3" customFormat="1" ht="12.75" x14ac:dyDescent="0.25">
      <c r="A12" s="11" t="s">
        <v>83</v>
      </c>
      <c r="B12" s="4" t="s">
        <v>95</v>
      </c>
      <c r="C12" s="4">
        <v>766</v>
      </c>
      <c r="D12" s="4">
        <v>302</v>
      </c>
      <c r="E12" s="4">
        <v>-464</v>
      </c>
      <c r="F12" s="24">
        <v>1075.78</v>
      </c>
      <c r="G12" s="24">
        <v>324885.56</v>
      </c>
      <c r="H12" s="12"/>
    </row>
    <row r="13" spans="1:12" s="3" customFormat="1" ht="12.75" x14ac:dyDescent="0.25">
      <c r="A13" s="11" t="s">
        <v>84</v>
      </c>
      <c r="B13" s="4" t="s">
        <v>172</v>
      </c>
      <c r="C13" s="4">
        <v>0</v>
      </c>
      <c r="D13" s="4">
        <v>816</v>
      </c>
      <c r="E13" s="4">
        <v>816</v>
      </c>
      <c r="F13" s="24">
        <v>364</v>
      </c>
      <c r="G13" s="24">
        <v>297024</v>
      </c>
      <c r="H13" s="12"/>
    </row>
    <row r="14" spans="1:12" s="3" customFormat="1" ht="12.75" x14ac:dyDescent="0.25">
      <c r="A14" s="11" t="s">
        <v>85</v>
      </c>
      <c r="B14" s="4" t="s">
        <v>173</v>
      </c>
      <c r="C14" s="4">
        <v>0</v>
      </c>
      <c r="D14" s="4">
        <v>753</v>
      </c>
      <c r="E14" s="4">
        <v>753</v>
      </c>
      <c r="F14" s="24">
        <v>405.4</v>
      </c>
      <c r="G14" s="24">
        <v>305266.2</v>
      </c>
      <c r="H14" s="12"/>
    </row>
    <row r="15" spans="1:12" s="3" customFormat="1" ht="12.75" x14ac:dyDescent="0.25">
      <c r="A15" s="11" t="s">
        <v>86</v>
      </c>
      <c r="B15" s="4" t="s">
        <v>174</v>
      </c>
      <c r="C15" s="4">
        <v>0</v>
      </c>
      <c r="D15" s="4">
        <v>2144</v>
      </c>
      <c r="E15" s="4">
        <v>2144</v>
      </c>
      <c r="F15" s="24">
        <v>137.27000000000001</v>
      </c>
      <c r="G15" s="24">
        <v>294306.88</v>
      </c>
      <c r="H15" s="12"/>
    </row>
    <row r="16" spans="1:12" s="3" customFormat="1" ht="25.5" x14ac:dyDescent="0.25">
      <c r="A16" s="11" t="s">
        <v>87</v>
      </c>
      <c r="B16" s="4" t="s">
        <v>175</v>
      </c>
      <c r="C16" s="4">
        <v>0</v>
      </c>
      <c r="D16" s="4">
        <v>797</v>
      </c>
      <c r="E16" s="4">
        <v>797</v>
      </c>
      <c r="F16" s="24">
        <v>367.78699999999998</v>
      </c>
      <c r="G16" s="24">
        <v>293126.239</v>
      </c>
      <c r="H16" s="12"/>
    </row>
    <row r="17" spans="1:13" s="3" customFormat="1" ht="12.75" x14ac:dyDescent="0.25">
      <c r="A17" s="33" t="s">
        <v>88</v>
      </c>
      <c r="B17" s="34" t="s">
        <v>176</v>
      </c>
      <c r="C17" s="34">
        <v>0</v>
      </c>
      <c r="D17" s="34">
        <v>4836</v>
      </c>
      <c r="E17" s="34">
        <v>4836</v>
      </c>
      <c r="F17" s="48">
        <v>60.07</v>
      </c>
      <c r="G17" s="48">
        <v>290498.52</v>
      </c>
      <c r="H17" s="35"/>
    </row>
    <row r="18" spans="1:13" s="3" customFormat="1" ht="12.75" x14ac:dyDescent="0.25">
      <c r="A18" s="36"/>
      <c r="B18" s="36"/>
      <c r="C18" s="37"/>
      <c r="D18" s="36"/>
      <c r="E18" s="36"/>
      <c r="F18" s="38"/>
      <c r="G18" s="38"/>
      <c r="H18" s="36"/>
    </row>
    <row r="19" spans="1:13" s="55" customFormat="1" ht="12.75" x14ac:dyDescent="0.25">
      <c r="A19" s="49" t="s">
        <v>161</v>
      </c>
      <c r="B19" s="50"/>
      <c r="C19" s="51"/>
      <c r="D19" s="51"/>
      <c r="E19" s="51"/>
      <c r="F19" s="52"/>
      <c r="G19" s="53">
        <v>2999211.889</v>
      </c>
      <c r="H19" s="54"/>
    </row>
    <row r="20" spans="1:13" s="3" customFormat="1" ht="12.75" x14ac:dyDescent="0.25">
      <c r="A20" s="36"/>
      <c r="B20" s="36"/>
      <c r="C20" s="42"/>
      <c r="D20" s="43"/>
      <c r="E20" s="43"/>
      <c r="F20" s="44"/>
      <c r="G20" s="44"/>
      <c r="H20" s="36"/>
    </row>
    <row r="21" spans="1:13" s="3" customFormat="1" ht="12.75" x14ac:dyDescent="0.25">
      <c r="A21" s="39" t="s">
        <v>89</v>
      </c>
      <c r="B21" s="40" t="s">
        <v>177</v>
      </c>
      <c r="C21" s="40">
        <v>0</v>
      </c>
      <c r="D21" s="40">
        <v>51000</v>
      </c>
      <c r="E21" s="40">
        <v>51000</v>
      </c>
      <c r="F21" s="45">
        <v>17.03</v>
      </c>
      <c r="G21" s="45">
        <v>868530</v>
      </c>
      <c r="H21" s="41"/>
      <c r="M21" s="21"/>
    </row>
    <row r="22" spans="1:13" s="3" customFormat="1" ht="12.75" x14ac:dyDescent="0.25">
      <c r="A22" s="11"/>
      <c r="B22" s="4"/>
      <c r="C22" s="23"/>
      <c r="D22" s="4"/>
      <c r="E22" s="4"/>
      <c r="F22" s="24"/>
      <c r="G22" s="66"/>
      <c r="H22" s="32"/>
      <c r="M22" s="21"/>
    </row>
    <row r="23" spans="1:13" ht="25.5" x14ac:dyDescent="0.2">
      <c r="A23" s="11" t="s">
        <v>61</v>
      </c>
      <c r="B23" s="4" t="s">
        <v>143</v>
      </c>
      <c r="C23" s="4">
        <v>1</v>
      </c>
      <c r="D23" s="4">
        <v>3</v>
      </c>
      <c r="E23" s="4">
        <v>2</v>
      </c>
      <c r="F23" s="24">
        <v>157250</v>
      </c>
      <c r="G23" s="24">
        <v>471750</v>
      </c>
      <c r="H23" s="13"/>
    </row>
    <row r="24" spans="1:13" ht="25.5" x14ac:dyDescent="0.2">
      <c r="A24" s="11" t="s">
        <v>63</v>
      </c>
      <c r="B24" s="4" t="s">
        <v>145</v>
      </c>
      <c r="C24" s="4">
        <v>1</v>
      </c>
      <c r="D24" s="4">
        <v>2</v>
      </c>
      <c r="E24" s="4">
        <v>1</v>
      </c>
      <c r="F24" s="24">
        <v>217487.715</v>
      </c>
      <c r="G24" s="24">
        <v>434975.43</v>
      </c>
      <c r="H24" s="13"/>
    </row>
    <row r="25" spans="1:13" ht="25.5" x14ac:dyDescent="0.2">
      <c r="A25" s="11" t="s">
        <v>66</v>
      </c>
      <c r="B25" s="4" t="s">
        <v>148</v>
      </c>
      <c r="C25" s="4">
        <v>1</v>
      </c>
      <c r="D25" s="4">
        <v>5</v>
      </c>
      <c r="E25" s="4">
        <v>4</v>
      </c>
      <c r="F25" s="24">
        <v>178081.696</v>
      </c>
      <c r="G25" s="24">
        <v>890408.48</v>
      </c>
      <c r="H25" s="13"/>
    </row>
    <row r="26" spans="1:13" ht="25.5" x14ac:dyDescent="0.2">
      <c r="A26" s="11" t="s">
        <v>68</v>
      </c>
      <c r="B26" s="4" t="s">
        <v>150</v>
      </c>
      <c r="C26" s="4">
        <v>3</v>
      </c>
      <c r="D26" s="4">
        <v>7</v>
      </c>
      <c r="E26" s="4">
        <v>4</v>
      </c>
      <c r="F26" s="24">
        <v>125741.95857142856</v>
      </c>
      <c r="G26" s="24">
        <v>880193.71</v>
      </c>
      <c r="H26" s="13"/>
    </row>
    <row r="27" spans="1:13" ht="25.5" x14ac:dyDescent="0.2">
      <c r="A27" s="11" t="s">
        <v>71</v>
      </c>
      <c r="B27" s="4" t="s">
        <v>153</v>
      </c>
      <c r="C27" s="4">
        <v>2</v>
      </c>
      <c r="D27" s="4">
        <v>6</v>
      </c>
      <c r="E27" s="4">
        <v>4</v>
      </c>
      <c r="F27" s="24">
        <v>139093.75</v>
      </c>
      <c r="G27" s="24">
        <v>834562.5</v>
      </c>
      <c r="H27" s="13"/>
    </row>
    <row r="28" spans="1:13" ht="25.5" x14ac:dyDescent="0.2">
      <c r="A28" s="11" t="s">
        <v>72</v>
      </c>
      <c r="B28" s="4" t="s">
        <v>154</v>
      </c>
      <c r="C28" s="4">
        <v>5</v>
      </c>
      <c r="D28" s="4">
        <v>2</v>
      </c>
      <c r="E28" s="4">
        <v>-3</v>
      </c>
      <c r="F28" s="24">
        <v>416403.32</v>
      </c>
      <c r="G28" s="24">
        <v>832806.64</v>
      </c>
      <c r="H28" s="13"/>
    </row>
    <row r="29" spans="1:13" ht="25.5" x14ac:dyDescent="0.2">
      <c r="A29" s="33" t="s">
        <v>76</v>
      </c>
      <c r="B29" s="34" t="s">
        <v>158</v>
      </c>
      <c r="C29" s="34">
        <v>4</v>
      </c>
      <c r="D29" s="34">
        <v>4</v>
      </c>
      <c r="E29" s="34">
        <v>0</v>
      </c>
      <c r="F29" s="48">
        <v>220828.125</v>
      </c>
      <c r="G29" s="48">
        <v>883312.5</v>
      </c>
      <c r="H29" s="14"/>
    </row>
    <row r="30" spans="1:13" ht="12.75" x14ac:dyDescent="0.2">
      <c r="A30" s="36"/>
      <c r="B30" s="36"/>
      <c r="C30" s="37"/>
      <c r="D30" s="36"/>
      <c r="E30" s="36"/>
      <c r="F30" s="38"/>
      <c r="G30" s="38"/>
      <c r="H30" s="27"/>
    </row>
    <row r="31" spans="1:13" s="58" customFormat="1" ht="12.75" x14ac:dyDescent="0.2">
      <c r="A31" s="49" t="s">
        <v>162</v>
      </c>
      <c r="B31" s="50"/>
      <c r="C31" s="50"/>
      <c r="D31" s="50"/>
      <c r="E31" s="50"/>
      <c r="F31" s="56"/>
      <c r="G31" s="53">
        <v>5228009.26</v>
      </c>
      <c r="H31" s="57"/>
    </row>
    <row r="32" spans="1:13" ht="12.75" x14ac:dyDescent="0.2">
      <c r="A32" s="36"/>
      <c r="B32" s="36"/>
      <c r="C32" s="37"/>
      <c r="D32" s="36"/>
      <c r="E32" s="36"/>
      <c r="F32" s="38"/>
      <c r="G32" s="44"/>
      <c r="H32" s="27"/>
    </row>
    <row r="33" spans="1:13" s="3" customFormat="1" ht="25.5" x14ac:dyDescent="0.25">
      <c r="A33" s="39" t="s">
        <v>13</v>
      </c>
      <c r="B33" s="40" t="s">
        <v>96</v>
      </c>
      <c r="C33" s="40">
        <v>14</v>
      </c>
      <c r="D33" s="40">
        <v>1</v>
      </c>
      <c r="E33" s="40">
        <v>-13</v>
      </c>
      <c r="F33" s="45">
        <v>92909.01</v>
      </c>
      <c r="G33" s="45">
        <v>92909.01</v>
      </c>
      <c r="H33" s="46"/>
      <c r="M33" s="21"/>
    </row>
    <row r="34" spans="1:13" s="3" customFormat="1" ht="25.5" x14ac:dyDescent="0.25">
      <c r="A34" s="11" t="s">
        <v>17</v>
      </c>
      <c r="B34" s="4" t="s">
        <v>100</v>
      </c>
      <c r="C34" s="4">
        <v>1</v>
      </c>
      <c r="D34" s="4">
        <v>1</v>
      </c>
      <c r="E34" s="4">
        <v>0</v>
      </c>
      <c r="F34" s="24">
        <v>161297.60000000001</v>
      </c>
      <c r="G34" s="24">
        <v>161297.60000000001</v>
      </c>
      <c r="H34" s="64"/>
    </row>
    <row r="35" spans="1:13" s="3" customFormat="1" ht="25.5" x14ac:dyDescent="0.25">
      <c r="A35" s="11" t="s">
        <v>18</v>
      </c>
      <c r="B35" s="4" t="s">
        <v>101</v>
      </c>
      <c r="C35" s="4">
        <v>6</v>
      </c>
      <c r="D35" s="4">
        <v>1</v>
      </c>
      <c r="E35" s="4">
        <v>-5</v>
      </c>
      <c r="F35" s="24">
        <v>125563.95</v>
      </c>
      <c r="G35" s="24">
        <v>125563.95</v>
      </c>
      <c r="H35" s="64"/>
    </row>
    <row r="36" spans="1:13" s="3" customFormat="1" ht="25.5" x14ac:dyDescent="0.25">
      <c r="A36" s="11" t="s">
        <v>21</v>
      </c>
      <c r="B36" s="4" t="s">
        <v>104</v>
      </c>
      <c r="C36" s="4">
        <v>2</v>
      </c>
      <c r="D36" s="4">
        <v>1</v>
      </c>
      <c r="E36" s="4">
        <v>-1</v>
      </c>
      <c r="F36" s="24">
        <v>113296.94</v>
      </c>
      <c r="G36" s="24">
        <v>113296.94</v>
      </c>
      <c r="H36" s="64"/>
    </row>
    <row r="37" spans="1:13" s="3" customFormat="1" ht="25.5" x14ac:dyDescent="0.25">
      <c r="A37" s="11" t="s">
        <v>25</v>
      </c>
      <c r="B37" s="4" t="s">
        <v>108</v>
      </c>
      <c r="C37" s="4">
        <v>6</v>
      </c>
      <c r="D37" s="4">
        <v>1</v>
      </c>
      <c r="E37" s="4">
        <v>-5</v>
      </c>
      <c r="F37" s="24">
        <v>249586.50666666668</v>
      </c>
      <c r="G37" s="24">
        <v>249586.50666666668</v>
      </c>
      <c r="H37" s="64" t="s">
        <v>169</v>
      </c>
    </row>
    <row r="38" spans="1:13" s="3" customFormat="1" ht="25.5" x14ac:dyDescent="0.25">
      <c r="A38" s="11" t="s">
        <v>26</v>
      </c>
      <c r="B38" s="4" t="s">
        <v>109</v>
      </c>
      <c r="C38" s="4">
        <v>3</v>
      </c>
      <c r="D38" s="4">
        <v>1</v>
      </c>
      <c r="E38" s="4">
        <v>-2</v>
      </c>
      <c r="F38" s="24">
        <v>110527.56</v>
      </c>
      <c r="G38" s="24">
        <v>110527.56</v>
      </c>
      <c r="H38" s="64"/>
    </row>
    <row r="39" spans="1:13" s="3" customFormat="1" ht="12.75" x14ac:dyDescent="0.25">
      <c r="A39" s="11" t="s">
        <v>27</v>
      </c>
      <c r="B39" s="4" t="s">
        <v>110</v>
      </c>
      <c r="C39" s="4">
        <v>2</v>
      </c>
      <c r="D39" s="4">
        <v>1</v>
      </c>
      <c r="E39" s="4">
        <v>-1</v>
      </c>
      <c r="F39" s="24">
        <v>197736.33</v>
      </c>
      <c r="G39" s="24">
        <v>197736.33</v>
      </c>
      <c r="H39" s="64"/>
    </row>
    <row r="40" spans="1:13" s="3" customFormat="1" ht="25.5" x14ac:dyDescent="0.25">
      <c r="A40" s="11" t="s">
        <v>28</v>
      </c>
      <c r="B40" s="4" t="s">
        <v>111</v>
      </c>
      <c r="C40" s="4">
        <v>4</v>
      </c>
      <c r="D40" s="4">
        <v>1</v>
      </c>
      <c r="E40" s="4">
        <v>-3</v>
      </c>
      <c r="F40" s="24">
        <v>151422.56</v>
      </c>
      <c r="G40" s="24">
        <v>151422.56</v>
      </c>
      <c r="H40" s="64"/>
    </row>
    <row r="41" spans="1:13" s="3" customFormat="1" ht="25.5" x14ac:dyDescent="0.25">
      <c r="A41" s="11" t="s">
        <v>29</v>
      </c>
      <c r="B41" s="4" t="s">
        <v>112</v>
      </c>
      <c r="C41" s="4">
        <v>18</v>
      </c>
      <c r="D41" s="4">
        <v>1</v>
      </c>
      <c r="E41" s="4">
        <v>-17</v>
      </c>
      <c r="F41" s="24">
        <v>125859.19</v>
      </c>
      <c r="G41" s="24">
        <v>125859.19</v>
      </c>
      <c r="H41" s="64"/>
    </row>
    <row r="42" spans="1:13" s="3" customFormat="1" ht="25.5" x14ac:dyDescent="0.25">
      <c r="A42" s="11" t="s">
        <v>30</v>
      </c>
      <c r="B42" s="4" t="s">
        <v>113</v>
      </c>
      <c r="C42" s="4">
        <v>1</v>
      </c>
      <c r="D42" s="4">
        <v>1</v>
      </c>
      <c r="E42" s="4">
        <v>0</v>
      </c>
      <c r="F42" s="24">
        <v>245132.51</v>
      </c>
      <c r="G42" s="24">
        <v>245132.51</v>
      </c>
      <c r="H42" s="64"/>
    </row>
    <row r="43" spans="1:13" s="3" customFormat="1" ht="25.5" x14ac:dyDescent="0.25">
      <c r="A43" s="11" t="s">
        <v>32</v>
      </c>
      <c r="B43" s="4" t="s">
        <v>115</v>
      </c>
      <c r="C43" s="4">
        <v>11</v>
      </c>
      <c r="D43" s="4">
        <v>1</v>
      </c>
      <c r="E43" s="4">
        <v>-10</v>
      </c>
      <c r="F43" s="24">
        <v>249316.25</v>
      </c>
      <c r="G43" s="24">
        <v>249316.25</v>
      </c>
      <c r="H43" s="64"/>
    </row>
    <row r="44" spans="1:13" s="3" customFormat="1" ht="25.5" x14ac:dyDescent="0.25">
      <c r="A44" s="11" t="s">
        <v>38</v>
      </c>
      <c r="B44" s="4" t="s">
        <v>121</v>
      </c>
      <c r="C44" s="4">
        <v>32</v>
      </c>
      <c r="D44" s="4">
        <v>1</v>
      </c>
      <c r="E44" s="4">
        <v>-31</v>
      </c>
      <c r="F44" s="24">
        <v>281889.23</v>
      </c>
      <c r="G44" s="24">
        <v>281889.23</v>
      </c>
      <c r="H44" s="64"/>
    </row>
    <row r="45" spans="1:13" s="3" customFormat="1" ht="25.5" x14ac:dyDescent="0.25">
      <c r="A45" s="11" t="s">
        <v>39</v>
      </c>
      <c r="B45" s="4" t="s">
        <v>122</v>
      </c>
      <c r="C45" s="4">
        <v>28</v>
      </c>
      <c r="D45" s="4">
        <v>1</v>
      </c>
      <c r="E45" s="4">
        <v>-27</v>
      </c>
      <c r="F45" s="24">
        <v>169879.79</v>
      </c>
      <c r="G45" s="24">
        <v>169879.79</v>
      </c>
      <c r="H45" s="64"/>
    </row>
    <row r="46" spans="1:13" s="3" customFormat="1" ht="12.75" x14ac:dyDescent="0.25">
      <c r="A46" s="11" t="s">
        <v>40</v>
      </c>
      <c r="B46" s="4" t="s">
        <v>123</v>
      </c>
      <c r="C46" s="4">
        <v>5</v>
      </c>
      <c r="D46" s="4">
        <v>1</v>
      </c>
      <c r="E46" s="4">
        <v>-4</v>
      </c>
      <c r="F46" s="24">
        <v>689586.16</v>
      </c>
      <c r="G46" s="24">
        <v>689586.16</v>
      </c>
      <c r="H46" s="64"/>
    </row>
    <row r="47" spans="1:13" s="3" customFormat="1" ht="38.25" x14ac:dyDescent="0.25">
      <c r="A47" s="11" t="s">
        <v>41</v>
      </c>
      <c r="B47" s="4" t="s">
        <v>124</v>
      </c>
      <c r="C47" s="4">
        <v>1</v>
      </c>
      <c r="D47" s="4">
        <v>1</v>
      </c>
      <c r="E47" s="4">
        <v>0</v>
      </c>
      <c r="F47" s="24">
        <v>1409524.78</v>
      </c>
      <c r="G47" s="24">
        <v>1409524.78</v>
      </c>
      <c r="H47" s="64"/>
    </row>
    <row r="48" spans="1:13" s="3" customFormat="1" ht="25.5" x14ac:dyDescent="0.25">
      <c r="A48" s="11" t="s">
        <v>43</v>
      </c>
      <c r="B48" s="4" t="s">
        <v>126</v>
      </c>
      <c r="C48" s="4">
        <v>51</v>
      </c>
      <c r="D48" s="4">
        <v>1</v>
      </c>
      <c r="E48" s="4">
        <v>-50</v>
      </c>
      <c r="F48" s="24">
        <v>154503.53</v>
      </c>
      <c r="G48" s="24">
        <v>154503.53</v>
      </c>
      <c r="H48" s="64"/>
    </row>
    <row r="49" spans="1:14" s="3" customFormat="1" ht="25.5" x14ac:dyDescent="0.25">
      <c r="A49" s="11" t="s">
        <v>49</v>
      </c>
      <c r="B49" s="4" t="s">
        <v>132</v>
      </c>
      <c r="C49" s="4">
        <v>2</v>
      </c>
      <c r="D49" s="4">
        <v>1</v>
      </c>
      <c r="E49" s="4">
        <v>-1</v>
      </c>
      <c r="F49" s="24">
        <v>187823.94</v>
      </c>
      <c r="G49" s="24">
        <v>187823.94</v>
      </c>
      <c r="H49" s="64"/>
    </row>
    <row r="50" spans="1:14" s="3" customFormat="1" ht="12.75" x14ac:dyDescent="0.25">
      <c r="A50" s="11" t="s">
        <v>54</v>
      </c>
      <c r="B50" s="4" t="s">
        <v>137</v>
      </c>
      <c r="C50" s="4">
        <v>2</v>
      </c>
      <c r="D50" s="4">
        <v>1</v>
      </c>
      <c r="E50" s="4">
        <v>-1</v>
      </c>
      <c r="F50" s="24">
        <v>170147.86</v>
      </c>
      <c r="G50" s="24">
        <v>170147.86</v>
      </c>
      <c r="H50" s="64"/>
    </row>
    <row r="51" spans="1:14" s="3" customFormat="1" ht="25.5" x14ac:dyDescent="0.25">
      <c r="A51" s="33" t="s">
        <v>56</v>
      </c>
      <c r="B51" s="34" t="s">
        <v>139</v>
      </c>
      <c r="C51" s="34">
        <v>15</v>
      </c>
      <c r="D51" s="34">
        <v>0</v>
      </c>
      <c r="E51" s="34">
        <v>-15</v>
      </c>
      <c r="F51" s="48"/>
      <c r="G51" s="48">
        <v>0</v>
      </c>
      <c r="H51" s="65"/>
    </row>
    <row r="52" spans="1:14" s="3" customFormat="1" ht="12.75" x14ac:dyDescent="0.25">
      <c r="A52" s="36"/>
      <c r="B52" s="36"/>
      <c r="C52" s="36"/>
      <c r="D52" s="36"/>
      <c r="E52" s="36"/>
      <c r="F52" s="38"/>
      <c r="G52" s="38"/>
      <c r="H52" s="36"/>
    </row>
    <row r="53" spans="1:14" s="55" customFormat="1" ht="12.75" x14ac:dyDescent="0.25">
      <c r="A53" s="49" t="s">
        <v>163</v>
      </c>
      <c r="B53" s="50"/>
      <c r="C53" s="50"/>
      <c r="D53" s="50"/>
      <c r="E53" s="50"/>
      <c r="F53" s="56"/>
      <c r="G53" s="53">
        <v>4886003.6966666682</v>
      </c>
      <c r="H53" s="54"/>
    </row>
    <row r="54" spans="1:14" s="3" customFormat="1" ht="12.75" x14ac:dyDescent="0.25">
      <c r="A54" s="36"/>
      <c r="B54" s="36"/>
      <c r="C54" s="36"/>
      <c r="D54" s="36"/>
      <c r="E54" s="36"/>
      <c r="F54" s="38"/>
      <c r="G54" s="38"/>
      <c r="H54" s="36"/>
    </row>
    <row r="55" spans="1:14" s="3" customFormat="1" ht="25.5" x14ac:dyDescent="0.25">
      <c r="A55" s="11" t="s">
        <v>14</v>
      </c>
      <c r="B55" s="4" t="s">
        <v>97</v>
      </c>
      <c r="C55" s="4">
        <v>1</v>
      </c>
      <c r="D55" s="4">
        <v>1</v>
      </c>
      <c r="E55" s="4">
        <v>0</v>
      </c>
      <c r="F55" s="24">
        <v>35259.360000000001</v>
      </c>
      <c r="G55" s="24">
        <v>35259.360000000001</v>
      </c>
      <c r="H55" s="64"/>
    </row>
    <row r="56" spans="1:14" s="3" customFormat="1" ht="25.5" x14ac:dyDescent="0.25">
      <c r="A56" s="11" t="s">
        <v>15</v>
      </c>
      <c r="B56" s="4" t="s">
        <v>98</v>
      </c>
      <c r="C56" s="4">
        <v>3</v>
      </c>
      <c r="D56" s="4">
        <v>1</v>
      </c>
      <c r="E56" s="4">
        <v>-2</v>
      </c>
      <c r="F56" s="24">
        <v>40249.370000000003</v>
      </c>
      <c r="G56" s="24">
        <v>40249.370000000003</v>
      </c>
      <c r="H56" s="64"/>
    </row>
    <row r="57" spans="1:14" s="3" customFormat="1" ht="25.5" x14ac:dyDescent="0.25">
      <c r="A57" s="11" t="s">
        <v>19</v>
      </c>
      <c r="B57" s="4" t="s">
        <v>102</v>
      </c>
      <c r="C57" s="4">
        <v>1</v>
      </c>
      <c r="D57" s="4">
        <v>1</v>
      </c>
      <c r="E57" s="4">
        <v>0</v>
      </c>
      <c r="F57" s="24">
        <v>152218.14000000001</v>
      </c>
      <c r="G57" s="24">
        <v>152218.14000000001</v>
      </c>
      <c r="H57" s="64"/>
      <c r="N57" s="3" t="s">
        <v>160</v>
      </c>
    </row>
    <row r="58" spans="1:14" s="3" customFormat="1" ht="12.75" x14ac:dyDescent="0.25">
      <c r="A58" s="11" t="s">
        <v>22</v>
      </c>
      <c r="B58" s="4" t="s">
        <v>105</v>
      </c>
      <c r="C58" s="4">
        <v>1</v>
      </c>
      <c r="D58" s="4">
        <v>1</v>
      </c>
      <c r="E58" s="4">
        <v>0</v>
      </c>
      <c r="F58" s="24">
        <v>41640</v>
      </c>
      <c r="G58" s="24">
        <v>41640</v>
      </c>
      <c r="H58" s="64"/>
    </row>
    <row r="59" spans="1:14" s="3" customFormat="1" ht="25.5" x14ac:dyDescent="0.25">
      <c r="A59" s="11" t="s">
        <v>34</v>
      </c>
      <c r="B59" s="4" t="s">
        <v>117</v>
      </c>
      <c r="C59" s="4">
        <v>1</v>
      </c>
      <c r="D59" s="4">
        <v>1</v>
      </c>
      <c r="E59" s="4">
        <v>0</v>
      </c>
      <c r="F59" s="24">
        <v>36057.5</v>
      </c>
      <c r="G59" s="24">
        <v>36057.5</v>
      </c>
      <c r="H59" s="64"/>
    </row>
    <row r="60" spans="1:14" s="3" customFormat="1" ht="25.5" x14ac:dyDescent="0.25">
      <c r="A60" s="11" t="s">
        <v>36</v>
      </c>
      <c r="B60" s="4" t="s">
        <v>119</v>
      </c>
      <c r="C60" s="4">
        <v>1</v>
      </c>
      <c r="D60" s="4">
        <v>1</v>
      </c>
      <c r="E60" s="4">
        <v>0</v>
      </c>
      <c r="F60" s="24">
        <v>50526</v>
      </c>
      <c r="G60" s="24">
        <v>50526</v>
      </c>
      <c r="H60" s="64"/>
    </row>
    <row r="61" spans="1:14" s="3" customFormat="1" ht="12.75" x14ac:dyDescent="0.25">
      <c r="A61" s="11" t="s">
        <v>37</v>
      </c>
      <c r="B61" s="4" t="s">
        <v>120</v>
      </c>
      <c r="C61" s="4">
        <v>1</v>
      </c>
      <c r="D61" s="4">
        <v>1</v>
      </c>
      <c r="E61" s="4">
        <v>0</v>
      </c>
      <c r="F61" s="24">
        <v>50530.2</v>
      </c>
      <c r="G61" s="24">
        <v>50530.2</v>
      </c>
      <c r="H61" s="64"/>
    </row>
    <row r="62" spans="1:14" s="3" customFormat="1" ht="12.75" x14ac:dyDescent="0.25">
      <c r="A62" s="11" t="s">
        <v>46</v>
      </c>
      <c r="B62" s="4" t="s">
        <v>129</v>
      </c>
      <c r="C62" s="4">
        <v>3</v>
      </c>
      <c r="D62" s="4">
        <v>1</v>
      </c>
      <c r="E62" s="4">
        <v>-2</v>
      </c>
      <c r="F62" s="24">
        <v>17160</v>
      </c>
      <c r="G62" s="24">
        <v>17160</v>
      </c>
      <c r="H62" s="64"/>
    </row>
    <row r="63" spans="1:14" s="3" customFormat="1" ht="12.75" x14ac:dyDescent="0.25">
      <c r="A63" s="11" t="s">
        <v>47</v>
      </c>
      <c r="B63" s="4" t="s">
        <v>130</v>
      </c>
      <c r="C63" s="4">
        <v>5</v>
      </c>
      <c r="D63" s="4">
        <v>5</v>
      </c>
      <c r="E63" s="4">
        <v>0</v>
      </c>
      <c r="F63" s="24">
        <v>5978.0039999999999</v>
      </c>
      <c r="G63" s="24">
        <v>29890.02</v>
      </c>
      <c r="H63" s="64"/>
    </row>
    <row r="64" spans="1:14" s="3" customFormat="1" ht="25.5" x14ac:dyDescent="0.25">
      <c r="A64" s="11" t="s">
        <v>48</v>
      </c>
      <c r="B64" s="4" t="s">
        <v>131</v>
      </c>
      <c r="C64" s="4">
        <v>1</v>
      </c>
      <c r="D64" s="4">
        <v>1</v>
      </c>
      <c r="E64" s="4">
        <v>0</v>
      </c>
      <c r="F64" s="24">
        <v>76498.95</v>
      </c>
      <c r="G64" s="24">
        <v>76498.95</v>
      </c>
      <c r="H64" s="64"/>
    </row>
    <row r="65" spans="1:10" s="3" customFormat="1" ht="25.5" x14ac:dyDescent="0.25">
      <c r="A65" s="11" t="s">
        <v>51</v>
      </c>
      <c r="B65" s="4" t="s">
        <v>134</v>
      </c>
      <c r="C65" s="4">
        <v>1</v>
      </c>
      <c r="D65" s="4">
        <v>1</v>
      </c>
      <c r="E65" s="4">
        <v>0</v>
      </c>
      <c r="F65" s="24">
        <v>193468.48</v>
      </c>
      <c r="G65" s="24">
        <v>193468.48</v>
      </c>
      <c r="H65" s="64"/>
    </row>
    <row r="66" spans="1:10" s="3" customFormat="1" ht="25.5" x14ac:dyDescent="0.25">
      <c r="A66" s="11" t="s">
        <v>52</v>
      </c>
      <c r="B66" s="4" t="s">
        <v>135</v>
      </c>
      <c r="C66" s="4">
        <v>2</v>
      </c>
      <c r="D66" s="4">
        <v>1</v>
      </c>
      <c r="E66" s="4">
        <v>-1</v>
      </c>
      <c r="F66" s="24">
        <v>44382.03</v>
      </c>
      <c r="G66" s="24">
        <v>44382.03</v>
      </c>
      <c r="H66" s="64"/>
    </row>
    <row r="67" spans="1:10" s="3" customFormat="1" ht="25.5" x14ac:dyDescent="0.25">
      <c r="A67" s="11" t="s">
        <v>53</v>
      </c>
      <c r="B67" s="4" t="s">
        <v>136</v>
      </c>
      <c r="C67" s="4">
        <v>2</v>
      </c>
      <c r="D67" s="4">
        <v>1</v>
      </c>
      <c r="E67" s="4">
        <v>-1</v>
      </c>
      <c r="F67" s="24">
        <v>42774.03</v>
      </c>
      <c r="G67" s="24">
        <v>42774.03</v>
      </c>
      <c r="H67" s="64"/>
    </row>
    <row r="68" spans="1:10" s="3" customFormat="1" ht="25.5" x14ac:dyDescent="0.25">
      <c r="A68" s="11" t="s">
        <v>55</v>
      </c>
      <c r="B68" s="4" t="s">
        <v>138</v>
      </c>
      <c r="C68" s="4">
        <v>1</v>
      </c>
      <c r="D68" s="4">
        <v>1</v>
      </c>
      <c r="E68" s="4">
        <v>0</v>
      </c>
      <c r="F68" s="24">
        <v>51263.51</v>
      </c>
      <c r="G68" s="24">
        <v>51263.51</v>
      </c>
      <c r="H68" s="64"/>
    </row>
    <row r="69" spans="1:10" s="3" customFormat="1" ht="12.75" x14ac:dyDescent="0.25">
      <c r="A69" s="11" t="s">
        <v>58</v>
      </c>
      <c r="B69" s="4" t="s">
        <v>141</v>
      </c>
      <c r="C69" s="4">
        <v>6</v>
      </c>
      <c r="D69" s="4">
        <v>2</v>
      </c>
      <c r="E69" s="4">
        <v>-4</v>
      </c>
      <c r="F69" s="24">
        <v>9749.5</v>
      </c>
      <c r="G69" s="24">
        <v>19499</v>
      </c>
      <c r="H69" s="64"/>
    </row>
    <row r="70" spans="1:10" s="3" customFormat="1" ht="25.5" x14ac:dyDescent="0.25">
      <c r="A70" s="11" t="s">
        <v>59</v>
      </c>
      <c r="B70" s="4" t="s">
        <v>142</v>
      </c>
      <c r="C70" s="4">
        <v>1</v>
      </c>
      <c r="D70" s="4">
        <v>1</v>
      </c>
      <c r="E70" s="4">
        <v>0</v>
      </c>
      <c r="F70" s="24">
        <v>83380.36</v>
      </c>
      <c r="G70" s="24">
        <v>83380.36</v>
      </c>
      <c r="H70" s="64"/>
    </row>
    <row r="71" spans="1:10" s="3" customFormat="1" ht="25.5" x14ac:dyDescent="0.25">
      <c r="A71" s="11" t="s">
        <v>60</v>
      </c>
      <c r="B71" s="4" t="s">
        <v>142</v>
      </c>
      <c r="C71" s="4">
        <v>1</v>
      </c>
      <c r="D71" s="4">
        <v>1</v>
      </c>
      <c r="E71" s="4">
        <v>0</v>
      </c>
      <c r="F71" s="24">
        <v>83975</v>
      </c>
      <c r="G71" s="24">
        <v>83975</v>
      </c>
      <c r="H71" s="64"/>
    </row>
    <row r="72" spans="1:10" ht="25.5" x14ac:dyDescent="0.2">
      <c r="A72" s="11" t="s">
        <v>65</v>
      </c>
      <c r="B72" s="4" t="s">
        <v>147</v>
      </c>
      <c r="C72" s="4">
        <v>1</v>
      </c>
      <c r="D72" s="4">
        <v>1</v>
      </c>
      <c r="E72" s="4">
        <v>0</v>
      </c>
      <c r="F72" s="24">
        <v>39690</v>
      </c>
      <c r="G72" s="24">
        <v>39690</v>
      </c>
      <c r="H72" s="13"/>
      <c r="J72" s="3"/>
    </row>
    <row r="73" spans="1:10" ht="25.5" x14ac:dyDescent="0.2">
      <c r="A73" s="11" t="s">
        <v>75</v>
      </c>
      <c r="B73" s="4" t="s">
        <v>157</v>
      </c>
      <c r="C73" s="4">
        <v>1</v>
      </c>
      <c r="D73" s="4">
        <v>1</v>
      </c>
      <c r="E73" s="4">
        <v>0</v>
      </c>
      <c r="F73" s="24">
        <v>50915.48</v>
      </c>
      <c r="G73" s="24">
        <v>50915.48</v>
      </c>
      <c r="H73" s="13"/>
      <c r="J73" s="3"/>
    </row>
    <row r="74" spans="1:10" s="3" customFormat="1" ht="25.5" x14ac:dyDescent="0.25">
      <c r="A74" s="11" t="s">
        <v>20</v>
      </c>
      <c r="B74" s="4" t="s">
        <v>103</v>
      </c>
      <c r="C74" s="4">
        <v>1</v>
      </c>
      <c r="D74" s="4">
        <v>0</v>
      </c>
      <c r="E74" s="4">
        <v>-1</v>
      </c>
      <c r="F74" s="24"/>
      <c r="G74" s="24">
        <v>0</v>
      </c>
      <c r="H74" s="64"/>
    </row>
    <row r="75" spans="1:10" s="3" customFormat="1" ht="25.5" x14ac:dyDescent="0.25">
      <c r="A75" s="11" t="s">
        <v>23</v>
      </c>
      <c r="B75" s="4" t="s">
        <v>106</v>
      </c>
      <c r="C75" s="4">
        <v>1</v>
      </c>
      <c r="D75" s="4">
        <v>0</v>
      </c>
      <c r="E75" s="4">
        <v>-1</v>
      </c>
      <c r="F75" s="24"/>
      <c r="G75" s="24">
        <v>0</v>
      </c>
      <c r="H75" s="64"/>
    </row>
    <row r="76" spans="1:10" s="3" customFormat="1" ht="12.75" x14ac:dyDescent="0.25">
      <c r="A76" s="11" t="s">
        <v>24</v>
      </c>
      <c r="B76" s="4" t="s">
        <v>107</v>
      </c>
      <c r="C76" s="4">
        <v>5</v>
      </c>
      <c r="D76" s="4">
        <v>0</v>
      </c>
      <c r="E76" s="4">
        <v>-5</v>
      </c>
      <c r="F76" s="24"/>
      <c r="G76" s="24">
        <v>0</v>
      </c>
      <c r="H76" s="64"/>
    </row>
    <row r="77" spans="1:10" s="3" customFormat="1" ht="25.5" x14ac:dyDescent="0.25">
      <c r="A77" s="11" t="s">
        <v>31</v>
      </c>
      <c r="B77" s="4" t="s">
        <v>114</v>
      </c>
      <c r="C77" s="4">
        <v>1</v>
      </c>
      <c r="D77" s="4">
        <v>0</v>
      </c>
      <c r="E77" s="4">
        <v>-1</v>
      </c>
      <c r="F77" s="24"/>
      <c r="G77" s="24">
        <v>0</v>
      </c>
      <c r="H77" s="64"/>
    </row>
    <row r="78" spans="1:10" s="3" customFormat="1" ht="25.5" x14ac:dyDescent="0.25">
      <c r="A78" s="11" t="s">
        <v>33</v>
      </c>
      <c r="B78" s="4" t="s">
        <v>116</v>
      </c>
      <c r="C78" s="4">
        <v>3</v>
      </c>
      <c r="D78" s="4">
        <v>0</v>
      </c>
      <c r="E78" s="4">
        <v>-3</v>
      </c>
      <c r="F78" s="24"/>
      <c r="G78" s="24">
        <v>0</v>
      </c>
      <c r="H78" s="64"/>
    </row>
    <row r="79" spans="1:10" s="3" customFormat="1" ht="25.5" x14ac:dyDescent="0.25">
      <c r="A79" s="11" t="s">
        <v>35</v>
      </c>
      <c r="B79" s="4" t="s">
        <v>118</v>
      </c>
      <c r="C79" s="4">
        <v>7</v>
      </c>
      <c r="D79" s="4">
        <v>0</v>
      </c>
      <c r="E79" s="4">
        <v>-7</v>
      </c>
      <c r="F79" s="24"/>
      <c r="G79" s="24">
        <v>0</v>
      </c>
      <c r="H79" s="64"/>
    </row>
    <row r="80" spans="1:10" s="3" customFormat="1" ht="25.5" x14ac:dyDescent="0.25">
      <c r="A80" s="11" t="s">
        <v>42</v>
      </c>
      <c r="B80" s="4" t="s">
        <v>125</v>
      </c>
      <c r="C80" s="4">
        <v>1</v>
      </c>
      <c r="D80" s="4">
        <v>0</v>
      </c>
      <c r="E80" s="4">
        <v>-1</v>
      </c>
      <c r="F80" s="24"/>
      <c r="G80" s="24">
        <v>0</v>
      </c>
      <c r="H80" s="64"/>
    </row>
    <row r="81" spans="1:10" s="3" customFormat="1" ht="25.5" x14ac:dyDescent="0.25">
      <c r="A81" s="11" t="s">
        <v>44</v>
      </c>
      <c r="B81" s="4" t="s">
        <v>127</v>
      </c>
      <c r="C81" s="4">
        <v>1</v>
      </c>
      <c r="D81" s="4">
        <v>0</v>
      </c>
      <c r="E81" s="4">
        <v>-1</v>
      </c>
      <c r="F81" s="24"/>
      <c r="G81" s="24">
        <v>0</v>
      </c>
      <c r="H81" s="64"/>
    </row>
    <row r="82" spans="1:10" s="3" customFormat="1" ht="25.5" x14ac:dyDescent="0.25">
      <c r="A82" s="11" t="s">
        <v>45</v>
      </c>
      <c r="B82" s="4" t="s">
        <v>128</v>
      </c>
      <c r="C82" s="4">
        <v>5</v>
      </c>
      <c r="D82" s="4">
        <v>0</v>
      </c>
      <c r="E82" s="4">
        <v>-5</v>
      </c>
      <c r="F82" s="24"/>
      <c r="G82" s="24">
        <v>0</v>
      </c>
      <c r="H82" s="64"/>
    </row>
    <row r="83" spans="1:10" s="3" customFormat="1" ht="25.5" x14ac:dyDescent="0.25">
      <c r="A83" s="11" t="s">
        <v>50</v>
      </c>
      <c r="B83" s="4" t="s">
        <v>133</v>
      </c>
      <c r="C83" s="4">
        <v>1</v>
      </c>
      <c r="D83" s="4">
        <v>0</v>
      </c>
      <c r="E83" s="4">
        <v>-1</v>
      </c>
      <c r="F83" s="24"/>
      <c r="G83" s="24">
        <v>0</v>
      </c>
      <c r="H83" s="64"/>
    </row>
    <row r="84" spans="1:10" s="3" customFormat="1" ht="12.75" x14ac:dyDescent="0.25">
      <c r="A84" s="11" t="s">
        <v>57</v>
      </c>
      <c r="B84" s="4" t="s">
        <v>140</v>
      </c>
      <c r="C84" s="4">
        <v>2</v>
      </c>
      <c r="D84" s="4">
        <v>0</v>
      </c>
      <c r="E84" s="4">
        <v>-2</v>
      </c>
      <c r="F84" s="24"/>
      <c r="G84" s="24">
        <v>0</v>
      </c>
      <c r="H84" s="64"/>
    </row>
    <row r="85" spans="1:10" ht="12.75" x14ac:dyDescent="0.2">
      <c r="A85" s="11" t="s">
        <v>62</v>
      </c>
      <c r="B85" s="4" t="s">
        <v>144</v>
      </c>
      <c r="C85" s="4">
        <v>5</v>
      </c>
      <c r="D85" s="4">
        <v>0</v>
      </c>
      <c r="E85" s="4">
        <v>-5</v>
      </c>
      <c r="F85" s="24"/>
      <c r="G85" s="24">
        <v>0</v>
      </c>
      <c r="H85" s="13"/>
      <c r="J85" s="3"/>
    </row>
    <row r="86" spans="1:10" ht="25.5" x14ac:dyDescent="0.2">
      <c r="A86" s="11" t="s">
        <v>67</v>
      </c>
      <c r="B86" s="4" t="s">
        <v>149</v>
      </c>
      <c r="C86" s="4">
        <v>1</v>
      </c>
      <c r="D86" s="4">
        <v>0</v>
      </c>
      <c r="E86" s="4">
        <v>-1</v>
      </c>
      <c r="F86" s="24"/>
      <c r="G86" s="24">
        <v>0</v>
      </c>
      <c r="H86" s="13"/>
      <c r="J86" s="3"/>
    </row>
    <row r="87" spans="1:10" ht="25.5" x14ac:dyDescent="0.2">
      <c r="A87" s="11" t="s">
        <v>69</v>
      </c>
      <c r="B87" s="4" t="s">
        <v>151</v>
      </c>
      <c r="C87" s="4">
        <v>2</v>
      </c>
      <c r="D87" s="4">
        <v>0</v>
      </c>
      <c r="E87" s="4">
        <v>-2</v>
      </c>
      <c r="F87" s="24"/>
      <c r="G87" s="24">
        <v>0</v>
      </c>
      <c r="H87" s="13"/>
      <c r="J87" s="3"/>
    </row>
    <row r="88" spans="1:10" ht="25.5" x14ac:dyDescent="0.2">
      <c r="A88" s="11" t="s">
        <v>70</v>
      </c>
      <c r="B88" s="4" t="s">
        <v>152</v>
      </c>
      <c r="C88" s="4">
        <v>1</v>
      </c>
      <c r="D88" s="4">
        <v>0</v>
      </c>
      <c r="E88" s="4">
        <v>-1</v>
      </c>
      <c r="F88" s="24"/>
      <c r="G88" s="24">
        <v>0</v>
      </c>
      <c r="H88" s="13"/>
      <c r="J88" s="3"/>
    </row>
    <row r="89" spans="1:10" ht="25.5" x14ac:dyDescent="0.2">
      <c r="A89" s="11" t="s">
        <v>73</v>
      </c>
      <c r="B89" s="4" t="s">
        <v>155</v>
      </c>
      <c r="C89" s="4">
        <v>2</v>
      </c>
      <c r="D89" s="4">
        <v>0</v>
      </c>
      <c r="E89" s="4">
        <v>-2</v>
      </c>
      <c r="F89" s="24"/>
      <c r="G89" s="24">
        <v>0</v>
      </c>
      <c r="H89" s="13"/>
      <c r="J89" s="3"/>
    </row>
    <row r="90" spans="1:10" ht="25.5" x14ac:dyDescent="0.2">
      <c r="A90" s="11" t="s">
        <v>74</v>
      </c>
      <c r="B90" s="4" t="s">
        <v>156</v>
      </c>
      <c r="C90" s="4">
        <v>1</v>
      </c>
      <c r="D90" s="4">
        <v>0</v>
      </c>
      <c r="E90" s="4">
        <v>-1</v>
      </c>
      <c r="F90" s="24"/>
      <c r="G90" s="24">
        <v>0</v>
      </c>
      <c r="H90" s="13"/>
      <c r="J90" s="3"/>
    </row>
    <row r="91" spans="1:10" ht="25.5" x14ac:dyDescent="0.2">
      <c r="A91" s="33" t="s">
        <v>77</v>
      </c>
      <c r="B91" s="34" t="s">
        <v>159</v>
      </c>
      <c r="C91" s="34">
        <v>1</v>
      </c>
      <c r="D91" s="34">
        <v>0</v>
      </c>
      <c r="E91" s="34">
        <v>-1</v>
      </c>
      <c r="F91" s="48"/>
      <c r="G91" s="48">
        <v>0</v>
      </c>
      <c r="H91" s="14"/>
      <c r="J91" s="3"/>
    </row>
    <row r="92" spans="1:10" ht="12.75" x14ac:dyDescent="0.2">
      <c r="A92" s="36"/>
      <c r="B92" s="36"/>
      <c r="C92" s="37"/>
      <c r="D92" s="36"/>
      <c r="E92" s="36"/>
      <c r="F92" s="38"/>
      <c r="G92" s="38"/>
      <c r="H92" s="27"/>
      <c r="J92" s="3"/>
    </row>
    <row r="93" spans="1:10" s="58" customFormat="1" ht="12.75" x14ac:dyDescent="0.2">
      <c r="A93" s="49" t="s">
        <v>164</v>
      </c>
      <c r="B93" s="50"/>
      <c r="C93" s="50"/>
      <c r="D93" s="50"/>
      <c r="E93" s="50"/>
      <c r="F93" s="56"/>
      <c r="G93" s="53">
        <v>1139377.4300000002</v>
      </c>
      <c r="H93" s="59"/>
      <c r="J93" s="55"/>
    </row>
    <row r="94" spans="1:10" ht="12.75" x14ac:dyDescent="0.2">
      <c r="A94" s="36"/>
      <c r="B94" s="36"/>
      <c r="C94" s="36"/>
      <c r="D94" s="36"/>
      <c r="E94" s="36"/>
      <c r="F94" s="38"/>
      <c r="G94" s="38"/>
      <c r="H94" s="27"/>
      <c r="J94" s="3"/>
    </row>
    <row r="95" spans="1:10" s="3" customFormat="1" ht="25.5" x14ac:dyDescent="0.25">
      <c r="A95" s="11" t="s">
        <v>16</v>
      </c>
      <c r="B95" s="4" t="s">
        <v>99</v>
      </c>
      <c r="C95" s="4">
        <v>1</v>
      </c>
      <c r="D95" s="4">
        <v>1</v>
      </c>
      <c r="E95" s="4">
        <v>0</v>
      </c>
      <c r="F95" s="24">
        <v>45869.88</v>
      </c>
      <c r="G95" s="24">
        <f>Table1[[#This Row],[Current Price]]*Table1[[#This Row],[Previous Quantity]]</f>
        <v>45869.88</v>
      </c>
      <c r="H95" s="12"/>
    </row>
    <row r="96" spans="1:10" ht="12.75" x14ac:dyDescent="0.2">
      <c r="A96" s="33" t="s">
        <v>64</v>
      </c>
      <c r="B96" s="34" t="s">
        <v>146</v>
      </c>
      <c r="C96" s="34">
        <v>2</v>
      </c>
      <c r="D96" s="34">
        <v>2</v>
      </c>
      <c r="E96" s="34">
        <v>0</v>
      </c>
      <c r="F96" s="48">
        <v>31500</v>
      </c>
      <c r="G96" s="48">
        <f>Table1[[#This Row],[Current Price]]*Table1[[#This Row],[Previous Quantity]]</f>
        <v>63000</v>
      </c>
      <c r="H96" s="14"/>
    </row>
    <row r="97" spans="1:8" ht="12.75" x14ac:dyDescent="0.2">
      <c r="A97" s="36"/>
      <c r="B97" s="36"/>
      <c r="C97" s="37"/>
      <c r="D97" s="36"/>
      <c r="E97" s="36"/>
      <c r="F97" s="38"/>
      <c r="G97" s="38"/>
      <c r="H97" s="27"/>
    </row>
    <row r="98" spans="1:8" s="58" customFormat="1" ht="12.75" x14ac:dyDescent="0.2">
      <c r="A98" s="50" t="s">
        <v>170</v>
      </c>
      <c r="B98" s="50"/>
      <c r="C98" s="50"/>
      <c r="D98" s="50"/>
      <c r="E98" s="50"/>
      <c r="F98" s="50"/>
      <c r="G98" s="60">
        <v>108869.88</v>
      </c>
      <c r="H98" s="59"/>
    </row>
    <row r="99" spans="1:8" ht="12.75" x14ac:dyDescent="0.2">
      <c r="E99" s="2"/>
      <c r="F99" s="2"/>
      <c r="G99" s="2"/>
    </row>
    <row r="101" spans="1:8" ht="12.75" x14ac:dyDescent="0.2">
      <c r="A101" s="5" t="s">
        <v>4</v>
      </c>
      <c r="C101" s="10"/>
      <c r="D101" s="47" t="s">
        <v>12</v>
      </c>
      <c r="E101" s="2"/>
      <c r="F101" s="2"/>
      <c r="G101" s="2"/>
      <c r="H101" s="5" t="s">
        <v>7</v>
      </c>
    </row>
    <row r="102" spans="1:8" ht="12.75" x14ac:dyDescent="0.2">
      <c r="A102" s="5" t="s">
        <v>5</v>
      </c>
      <c r="C102" s="10"/>
      <c r="D102" s="47" t="s">
        <v>6</v>
      </c>
      <c r="E102" s="2"/>
      <c r="F102" s="2"/>
      <c r="G102" s="2"/>
      <c r="H102" s="5" t="s">
        <v>8</v>
      </c>
    </row>
    <row r="103" spans="1:8" ht="12.75" x14ac:dyDescent="0.2">
      <c r="A103" s="6"/>
      <c r="E103" s="2"/>
      <c r="F103" s="2"/>
      <c r="G103" s="2"/>
    </row>
    <row r="104" spans="1:8" ht="12.75" x14ac:dyDescent="0.2">
      <c r="A104" s="7"/>
      <c r="D104" s="7"/>
      <c r="E104" s="2"/>
      <c r="F104" s="2"/>
      <c r="G104" s="2"/>
      <c r="H104" s="8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2020-07-01T09:02:19Z</cp:lastPrinted>
  <dcterms:created xsi:type="dcterms:W3CDTF">2020-06-30T03:42:56Z</dcterms:created>
  <dcterms:modified xsi:type="dcterms:W3CDTF">2020-07-09T10:17:32Z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b5069997-cf1e-400a-8fb4-3cc41dce6433</vt:lpwstr>
  </property>
</Properties>
</file>