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3D7B2578-778A-4872-B806-438B3565B8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6" i="1"/>
  <c r="E47" i="1"/>
  <c r="E48" i="1"/>
  <c r="E52" i="1"/>
  <c r="E53" i="1"/>
  <c r="E54" i="1"/>
  <c r="G46" i="1"/>
  <c r="G47" i="1"/>
  <c r="G48" i="1"/>
  <c r="G49" i="1"/>
  <c r="G50" i="1"/>
  <c r="G51" i="1"/>
  <c r="G52" i="1"/>
  <c r="G53" i="1"/>
  <c r="G54" i="1"/>
  <c r="E43" i="1" l="1"/>
  <c r="E39" i="1"/>
  <c r="E40" i="1"/>
  <c r="E41" i="1"/>
  <c r="E42" i="1"/>
  <c r="E44" i="1"/>
  <c r="E45" i="1"/>
  <c r="G39" i="1"/>
  <c r="G40" i="1"/>
  <c r="G41" i="1"/>
  <c r="G42" i="1"/>
  <c r="G43" i="1"/>
  <c r="G44" i="1"/>
  <c r="G45" i="1"/>
  <c r="E35" i="1" l="1"/>
  <c r="E36" i="1"/>
  <c r="E37" i="1"/>
  <c r="E38" i="1"/>
  <c r="G35" i="1"/>
  <c r="G36" i="1"/>
  <c r="G37" i="1"/>
  <c r="G38" i="1"/>
  <c r="E30" i="1" l="1"/>
  <c r="E31" i="1"/>
  <c r="E32" i="1"/>
  <c r="E33" i="1"/>
  <c r="E34" i="1"/>
  <c r="G30" i="1"/>
  <c r="G31" i="1"/>
  <c r="G32" i="1"/>
  <c r="G33" i="1"/>
  <c r="G34" i="1"/>
  <c r="G28" i="1" l="1"/>
  <c r="E28" i="1"/>
  <c r="E29" i="1"/>
  <c r="G29" i="1"/>
  <c r="E27" i="1" l="1"/>
  <c r="G2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<sst xmlns="http://schemas.openxmlformats.org/spreadsheetml/2006/main" count="110" uniqueCount="110">
  <si>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</si>
  <si>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</si>
  <si>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</si>
  <si>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</si>
  <si>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</si>
  <si>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</si>
  <si>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</si>
  <si>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</si>
  <si>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</si>
  <si>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</si>
  <si>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</si>
  <si>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</si>
  <si>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</si>
  <si>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</si>
  <si>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</si>
  <si>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</si>
  <si>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</si>
  <si>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</si>
  <si>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</si>
  <si>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</si>
  <si>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</si>
  <si>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</si>
  <si>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</si>
  <si>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</si>
  <si>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</si>
  <si>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</si>
  <si>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</si>
  <si>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</si>
  <si>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</si>
  <si>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</si>
  <si>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</si>
  <si>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</si>
  <si>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</si>
  <si>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</si>
  <si>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</si>
  <si>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</si>
  <si>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</si>
  <si>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</si>
  <si>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</si>
  <si>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</si>
  <si>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</si>
  <si>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</si>
  <si>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</si>
  <si>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</si>
  <si>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</si>
  <si>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</si>
  <si>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</si>
  <si>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</si>
  <si>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</si>
  <si>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</si>
  <si>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</si>
  <si>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</si>
  <si>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</si>
  <si>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</si>
  <si>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</si>
  <si>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</si>
  <si>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</si>
  <si>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</si>
  <si>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</si>
  <si>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</si>
  <si>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</si>
  <si>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</si>
  <si>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</si>
  <si>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</si>
  <si>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</si>
  <si>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</si>
  <si>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</si>
  <si>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</si>
  <si>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</si>
  <si>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</si>
  <si>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</si>
  <si>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</si>
  <si>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</si>
  <si>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</si>
  <si>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</si>
  <si>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</si>
  <si>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</si>
  <si>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</si>
  <si>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</si>
  <si>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</si>
  <si>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</si>
  <si>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</si>
  <si>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</si>
  <si>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</si>
  <si>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</si>
  <si>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</si>
  <si>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SCI Dec31'20 @SGX</t>
  </si>
  <si>
    <t>NG Dec'20 @NYMEX</t>
  </si>
  <si>
    <t>Henry Hub Natural Gas</t>
  </si>
  <si>
    <t>TSR20 Jan'21 @SGX</t>
  </si>
  <si>
    <t>SICOM Rubber</t>
  </si>
  <si>
    <t>VIX Nov18'20 @CFE</t>
  </si>
  <si>
    <t>DE</t>
  </si>
  <si>
    <t>DEERE &amp; CO</t>
  </si>
  <si>
    <t>2823 SEHK</t>
  </si>
  <si>
    <t>ISHARES FTSE A50 CHINA</t>
  </si>
  <si>
    <t>HG Dec29'20 @NYMEX</t>
  </si>
  <si>
    <t>NYMEX Copper Index</t>
  </si>
  <si>
    <t>KE Dec14'20 @ECBOT</t>
  </si>
  <si>
    <t>Hard Red Winter Wheat -KCBOT-</t>
  </si>
  <si>
    <t>SIVB</t>
  </si>
  <si>
    <t>SVB FINANCIAL GROUP</t>
  </si>
  <si>
    <t>ALB</t>
  </si>
  <si>
    <t>ALBEMARLE CORP</t>
  </si>
  <si>
    <t>PH</t>
  </si>
  <si>
    <t>PARKER HANNIFIN CORP</t>
  </si>
  <si>
    <t>AH Dec16'20 @LMEOTC</t>
  </si>
  <si>
    <t>NI Dec16'20 @LMEOTC</t>
  </si>
  <si>
    <t>SNLME Dec16'20 @LMEOTC</t>
  </si>
  <si>
    <t>ZSLME Dec16'20 @LMEOTC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</si>
</sst>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6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6" fontId="8" fillId="0" borderId="1" xfId="3" applyNumberFormat="1" applyFont="1" applyBorder="1" applyProtection="1"/>
    <xf numFmtId="0" fontId="11" fillId="7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8" fontId="2" fillId="2" borderId="5" xfId="0" applyNumberFormat="1" applyFont="1" applyFill="1" applyBorder="1" applyAlignment="1">
      <alignment vertical="center" wrapText="1"/>
    </xf>
    <xf numFmtId="168" fontId="2" fillId="2" borderId="5" xfId="0" applyNumberFormat="1" applyFont="1" applyFill="1" applyBorder="1"/>
    <xf numFmtId="0" fontId="9" fillId="6" borderId="6" xfId="0" applyFont="1" applyFill="1" applyBorder="1" applyAlignment="1">
      <alignment vertical="center" wrapText="1"/>
    </xf>
    <xf numFmtId="0" fontId="11" fillId="5" borderId="6" xfId="2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5" totalsRowCount="1" headerRowDxfId="20" dataDxfId="18" headerRowBorderDxfId="19" tableBorderDxfId="17" totalsRowBorderDxfId="16">
  <autoFilter ref="A10:H54" xr:uid="{00000000-0009-0000-0100-000001000000}"/>
  <tableColumns count="8">
    <tableColumn id="1" xr3:uid="{00000000-0010-0000-0000-000001000000}" name="IB Ticker" dataDxfId="14" totalsRowDxfId="3"/>
    <tableColumn id="2" xr3:uid="{00000000-0010-0000-0000-000002000000}" name="Financial Instrument" dataDxfId="13" totalsRowDxfId="2"/>
    <tableColumn id="5" xr3:uid="{00000000-0010-0000-0000-000005000000}" name="Previous Quantity" dataDxfId="12" totalsRowDxfId="1"/>
    <tableColumn id="4" xr3:uid="{00000000-0010-0000-0000-000004000000}" name="Current Quantity" dataDxfId="11" totalsRowDxfId="0"/>
    <tableColumn id="6" xr3:uid="{00000000-0010-0000-0000-000006000000}" name="Change" dataDxfId="10" totalsRowDxfId="7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6" dataCellStyle="Currency"/>
    <tableColumn id="13" xr3:uid="{00000000-0010-0000-0000-00000D000000}" name="Current Value Allocation" dataDxfId="9" totalsRowDxfId="5">
      <calculatedColumnFormula>Table1[[#This Row],[Last price]]*Table1[[#This Row],[Current Quantity]]</calculatedColumnFormula>
    </tableColumn>
    <tableColumn id="7" xr3:uid="{00000000-0010-0000-0000-000007000000}" name="Comments" dataDxfId="8" totalsRow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"/>
  <sheetViews>
    <sheetView tabSelected="1" topLeftCell="A16" zoomScaleNormal="100" workbookViewId="0">
      <selection activeCell="M29" sqref="M29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4.42578125" style="1" bestFit="1" customWidth="1"/>
    <col min="4" max="4" width="12.42578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7" t="s">
        <v>0</v>
      </c>
      <c r="B1" s="57"/>
      <c r="C1" s="49">
        <v>44147</v>
      </c>
      <c r="E1" s="1"/>
      <c r="F1" s="1"/>
      <c r="G1" s="11"/>
      <c r="H1" s="11"/>
    </row>
    <row r="2" spans="1:20" x14ac:dyDescent="0.25">
      <c r="A2" s="57" t="s">
        <v>64</v>
      </c>
      <c r="B2" s="57"/>
      <c r="C2" s="46">
        <v>6.9053849270361338</v>
      </c>
      <c r="E2" s="9"/>
      <c r="F2" s="9"/>
      <c r="G2" s="13"/>
      <c r="H2" s="12"/>
      <c r="K2" s="27"/>
      <c r="P2" s="27"/>
      <c r="S2" s="27"/>
    </row>
    <row r="3" spans="1:20" x14ac:dyDescent="0.25">
      <c r="A3" s="60" t="s">
        <v>65</v>
      </c>
      <c r="B3" s="60"/>
      <c r="C3" s="47">
        <v>1.1729610681962963</v>
      </c>
      <c r="E3" s="9"/>
      <c r="F3" s="9"/>
      <c r="G3" s="13"/>
      <c r="H3" s="12"/>
      <c r="P3" s="27"/>
    </row>
    <row r="4" spans="1:20" x14ac:dyDescent="0.25">
      <c r="A4" s="57" t="s">
        <v>38</v>
      </c>
      <c r="B4" s="57"/>
      <c r="C4" s="52">
        <v>24096718.699999999</v>
      </c>
      <c r="E4" s="9"/>
      <c r="F4" s="9"/>
      <c r="G4" s="10"/>
      <c r="H4" s="10"/>
      <c r="K4" s="27"/>
      <c r="P4" s="27"/>
      <c r="S4" s="27"/>
    </row>
    <row r="5" spans="1:20" x14ac:dyDescent="0.25">
      <c r="A5" s="57" t="s">
        <v>36</v>
      </c>
      <c r="B5" s="57"/>
      <c r="C5" s="52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7" t="s">
        <v>37</v>
      </c>
      <c r="B6" s="57"/>
      <c r="C6" s="52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8" t="s">
        <v>39</v>
      </c>
      <c r="B7" s="58"/>
      <c r="C7" s="48">
        <f>C4+C5-C6</f>
        <v>24096718.699999999</v>
      </c>
      <c r="E7" s="9"/>
      <c r="F7" s="9"/>
      <c r="G7" s="10"/>
      <c r="H7" s="10"/>
      <c r="P7" s="27"/>
    </row>
    <row r="8" spans="1:20" x14ac:dyDescent="0.25">
      <c r="A8" s="59" t="s">
        <v>33</v>
      </c>
      <c r="B8" s="59"/>
      <c r="C8" s="48">
        <f>SUM(G11:G196)</f>
        <v>170757465.06368408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J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3" t="s">
        <v>1</v>
      </c>
      <c r="B10" s="44" t="s">
        <v>8</v>
      </c>
      <c r="C10" s="36" t="s">
        <v>31</v>
      </c>
      <c r="D10" s="36" t="s">
        <v>9</v>
      </c>
      <c r="E10" s="24" t="s">
        <v>32</v>
      </c>
      <c r="F10" s="38" t="s">
        <v>42</v>
      </c>
      <c r="G10" s="25" t="s">
        <v>30</v>
      </c>
      <c r="H10" s="25" t="s">
        <v>2</v>
      </c>
      <c r="I10" s="26"/>
      <c r="J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5" t="s">
        <v>11</v>
      </c>
      <c r="B11" s="45" t="s">
        <v>14</v>
      </c>
      <c r="C11" s="37">
        <v>3848</v>
      </c>
      <c r="D11" s="37">
        <v>4225</v>
      </c>
      <c r="E11" s="32">
        <f>Table1[[#This Row],[Current Quantity]]-Table1[[#This Row],[Previous Quantity]]</f>
        <v>377</v>
      </c>
      <c r="F11" s="39">
        <v>417.02988565488567</v>
      </c>
      <c r="G11" s="33">
        <f>Table1[[#This Row],[Last price]]*Table1[[#This Row],[Current Quantity]]</f>
        <v>1761951.2668918921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5" t="s">
        <v>12</v>
      </c>
      <c r="B12" s="45" t="s">
        <v>34</v>
      </c>
      <c r="C12" s="37">
        <v>20467</v>
      </c>
      <c r="D12" s="37">
        <v>20875</v>
      </c>
      <c r="E12" s="32">
        <f>Table1[[#This Row],[Current Quantity]]-Table1[[#This Row],[Previous Quantity]]</f>
        <v>408</v>
      </c>
      <c r="F12" s="39">
        <v>84.400009771827825</v>
      </c>
      <c r="G12" s="33">
        <f>Table1[[#This Row],[Last price]]*Table1[[#This Row],[Current Quantity]]</f>
        <v>1761850.2039869057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5" t="s">
        <v>43</v>
      </c>
      <c r="B13" s="45" t="s">
        <v>44</v>
      </c>
      <c r="C13" s="40">
        <v>7861</v>
      </c>
      <c r="D13" s="40">
        <v>8448</v>
      </c>
      <c r="E13" s="16">
        <f>Table1[[#This Row],[Current Quantity]]-Table1[[#This Row],[Previous Quantity]]</f>
        <v>587</v>
      </c>
      <c r="F13" s="41">
        <v>208.55005724462538</v>
      </c>
      <c r="G13" s="35">
        <f>Table1[[#This Row],[Last price]]*Table1[[#This Row],[Current Quantity]]</f>
        <v>1761830.8836025952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5" t="s">
        <v>45</v>
      </c>
      <c r="B14" s="45" t="s">
        <v>46</v>
      </c>
      <c r="C14" s="40">
        <v>4136</v>
      </c>
      <c r="D14" s="40">
        <v>4136</v>
      </c>
      <c r="E14" s="16">
        <f>Table1[[#This Row],[Current Quantity]]-Table1[[#This Row],[Previous Quantity]]</f>
        <v>0</v>
      </c>
      <c r="F14" s="41">
        <v>426</v>
      </c>
      <c r="G14" s="35">
        <f>Table1[[#This Row],[Last price]]*Table1[[#This Row],[Current Quantity]]</f>
        <v>1761936</v>
      </c>
      <c r="H14" s="3"/>
      <c r="K14"/>
      <c r="L14"/>
      <c r="M14"/>
      <c r="O14" s="34"/>
      <c r="P14" s="34"/>
      <c r="Q14"/>
      <c r="R14"/>
      <c r="S14" s="27"/>
      <c r="T14"/>
    </row>
    <row r="15" spans="1:20" s="2" customFormat="1" x14ac:dyDescent="0.25">
      <c r="A15" s="45" t="s">
        <v>58</v>
      </c>
      <c r="B15" s="45" t="s">
        <v>59</v>
      </c>
      <c r="C15" s="40">
        <v>1285</v>
      </c>
      <c r="D15" s="40">
        <v>1351</v>
      </c>
      <c r="E15" s="16">
        <f>Table1[[#This Row],[Current Quantity]]-Table1[[#This Row],[Previous Quantity]]</f>
        <v>66</v>
      </c>
      <c r="F15" s="41">
        <v>1304.4902723735408</v>
      </c>
      <c r="G15" s="35">
        <f>Table1[[#This Row],[Last price]]*Table1[[#This Row],[Current Quantity]]</f>
        <v>1762366.3579766536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45" t="s">
        <v>61</v>
      </c>
      <c r="B16" s="45" t="s">
        <v>60</v>
      </c>
      <c r="C16" s="40">
        <v>5912</v>
      </c>
      <c r="D16" s="40">
        <v>6579</v>
      </c>
      <c r="E16" s="16">
        <f>Table1[[#This Row],[Current Quantity]]-Table1[[#This Row],[Previous Quantity]]</f>
        <v>667</v>
      </c>
      <c r="F16" s="41">
        <v>267.81004736129904</v>
      </c>
      <c r="G16" s="35">
        <f>Table1[[#This Row],[Last price]]*Table1[[#This Row],[Current Quantity]]</f>
        <v>1761922.3015899863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45" t="s">
        <v>67</v>
      </c>
      <c r="B17" s="45" t="s">
        <v>68</v>
      </c>
      <c r="C17" s="40">
        <v>39857</v>
      </c>
      <c r="D17" s="40">
        <v>44763</v>
      </c>
      <c r="E17" s="16">
        <f>Table1[[#This Row],[Current Quantity]]-Table1[[#This Row],[Previous Quantity]]</f>
        <v>4906</v>
      </c>
      <c r="F17" s="41">
        <v>19.68000602152696</v>
      </c>
      <c r="G17" s="35">
        <f>Table1[[#This Row],[Last price]]*Table1[[#This Row],[Current Quantity]]</f>
        <v>880936.10954161128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45" t="s">
        <v>69</v>
      </c>
      <c r="B18" s="45" t="s">
        <v>70</v>
      </c>
      <c r="C18" s="40">
        <v>23200</v>
      </c>
      <c r="D18" s="40">
        <v>25804</v>
      </c>
      <c r="E18" s="16">
        <f>Table1[[#This Row],[Current Quantity]]-Table1[[#This Row],[Previous Quantity]]</f>
        <v>2604</v>
      </c>
      <c r="F18" s="41">
        <v>34.14</v>
      </c>
      <c r="G18" s="35">
        <f>Table1[[#This Row],[Last price]]*Table1[[#This Row],[Current Quantity]]</f>
        <v>880948.56</v>
      </c>
      <c r="H18" s="3"/>
      <c r="I18" s="2"/>
      <c r="J18" s="2"/>
      <c r="O18" s="34"/>
      <c r="P18" s="34"/>
    </row>
    <row r="19" spans="1:20" x14ac:dyDescent="0.25">
      <c r="A19" s="63" t="s">
        <v>71</v>
      </c>
      <c r="B19" s="63" t="s">
        <v>72</v>
      </c>
      <c r="C19" s="64">
        <v>3403</v>
      </c>
      <c r="D19" s="64">
        <v>3817</v>
      </c>
      <c r="E19" s="16">
        <f>Table1[[#This Row],[Current Quantity]]-Table1[[#This Row],[Previous Quantity]]</f>
        <v>414</v>
      </c>
      <c r="F19" s="41">
        <v>461.54011166617693</v>
      </c>
      <c r="G19" s="35">
        <f>Table1[[#This Row],[Last price]]*Table1[[#This Row],[Current Quantity]]</f>
        <v>1761698.6062297972</v>
      </c>
      <c r="H19" s="19"/>
      <c r="J19" s="2"/>
    </row>
    <row r="20" spans="1:20" x14ac:dyDescent="0.25">
      <c r="A20" s="54" t="s">
        <v>73</v>
      </c>
      <c r="B20" s="54" t="s">
        <v>74</v>
      </c>
      <c r="C20" s="40">
        <v>33846</v>
      </c>
      <c r="D20" s="40">
        <v>38638</v>
      </c>
      <c r="E20" s="61">
        <f>Table1[[#This Row],[Current Quantity]]-Table1[[#This Row],[Previous Quantity]]</f>
        <v>4792</v>
      </c>
      <c r="F20" s="41">
        <v>22.800005909117768</v>
      </c>
      <c r="G20" s="35">
        <f>Table1[[#This Row],[Last price]]*Table1[[#This Row],[Current Quantity]]</f>
        <v>880946.62831649231</v>
      </c>
      <c r="H20" s="19"/>
      <c r="J20" s="2"/>
    </row>
    <row r="21" spans="1:20" x14ac:dyDescent="0.25">
      <c r="A21" s="54" t="s">
        <v>75</v>
      </c>
      <c r="B21" s="54" t="s">
        <v>76</v>
      </c>
      <c r="C21" s="40">
        <v>41790</v>
      </c>
      <c r="D21" s="40">
        <v>46402</v>
      </c>
      <c r="E21" s="61">
        <f>Table1[[#This Row],[Current Quantity]]-Table1[[#This Row],[Previous Quantity]]</f>
        <v>4612</v>
      </c>
      <c r="F21" s="41">
        <v>37.9699928212491</v>
      </c>
      <c r="G21" s="35">
        <f>Table1[[#This Row],[Last price]]*Table1[[#This Row],[Current Quantity]]</f>
        <v>1761883.6068916006</v>
      </c>
      <c r="H21" s="19"/>
      <c r="J21" s="2"/>
    </row>
    <row r="22" spans="1:20" x14ac:dyDescent="0.25">
      <c r="A22" s="54" t="s">
        <v>77</v>
      </c>
      <c r="B22" s="54" t="s">
        <v>78</v>
      </c>
      <c r="C22" s="40">
        <v>11865</v>
      </c>
      <c r="D22" s="40">
        <v>13043</v>
      </c>
      <c r="E22" s="61">
        <f>Table1[[#This Row],[Current Quantity]]-Table1[[#This Row],[Previous Quantity]]</f>
        <v>1178</v>
      </c>
      <c r="F22" s="41">
        <v>67.539991571849981</v>
      </c>
      <c r="G22" s="35">
        <f>Table1[[#This Row],[Last price]]*Table1[[#This Row],[Current Quantity]]</f>
        <v>880924.1100716393</v>
      </c>
      <c r="H22" s="19"/>
      <c r="J22" s="2"/>
    </row>
    <row r="23" spans="1:20" x14ac:dyDescent="0.25">
      <c r="A23" s="54" t="s">
        <v>92</v>
      </c>
      <c r="B23" s="54" t="s">
        <v>93</v>
      </c>
      <c r="C23" s="40">
        <v>6222</v>
      </c>
      <c r="D23" s="40">
        <v>7066</v>
      </c>
      <c r="E23" s="61">
        <f>Table1[[#This Row],[Current Quantity]]-Table1[[#This Row],[Previous Quantity]]</f>
        <v>844</v>
      </c>
      <c r="F23" s="41">
        <v>249.35004821600771</v>
      </c>
      <c r="G23" s="35">
        <f>Table1[[#This Row],[Last price]]*Table1[[#This Row],[Current Quantity]]</f>
        <v>1761907.4406943105</v>
      </c>
      <c r="H23" s="19"/>
      <c r="J23" s="2"/>
    </row>
    <row r="24" spans="1:20" x14ac:dyDescent="0.25">
      <c r="A24" s="54" t="s">
        <v>100</v>
      </c>
      <c r="B24" s="54" t="s">
        <v>101</v>
      </c>
      <c r="C24" s="40">
        <v>2347</v>
      </c>
      <c r="D24" s="40">
        <v>2679</v>
      </c>
      <c r="E24" s="61">
        <f>Table1[[#This Row],[Current Quantity]]-Table1[[#This Row],[Previous Quantity]]</f>
        <v>332</v>
      </c>
      <c r="F24" s="41">
        <v>328.82019599488711</v>
      </c>
      <c r="G24" s="35">
        <f>Table1[[#This Row],[Last price]]*Table1[[#This Row],[Current Quantity]]</f>
        <v>880909.30507030257</v>
      </c>
      <c r="H24" s="19"/>
      <c r="J24" s="2"/>
    </row>
    <row r="25" spans="1:20" x14ac:dyDescent="0.25">
      <c r="A25" s="54" t="s">
        <v>102</v>
      </c>
      <c r="B25" s="54" t="s">
        <v>103</v>
      </c>
      <c r="C25" s="23">
        <v>6699</v>
      </c>
      <c r="D25" s="3">
        <v>7478</v>
      </c>
      <c r="E25" s="61">
        <f>Table1[[#This Row],[Current Quantity]]-Table1[[#This Row],[Previous Quantity]]</f>
        <v>779</v>
      </c>
      <c r="F25" s="42">
        <v>117.79997014479773</v>
      </c>
      <c r="G25" s="35">
        <f>Table1[[#This Row],[Last price]]*Table1[[#This Row],[Current Quantity]]</f>
        <v>880908.17674279737</v>
      </c>
      <c r="H25" s="19"/>
      <c r="J25" s="2"/>
    </row>
    <row r="26" spans="1:20" x14ac:dyDescent="0.25">
      <c r="A26" s="54" t="s">
        <v>104</v>
      </c>
      <c r="B26" s="54" t="s">
        <v>105</v>
      </c>
      <c r="C26" s="23">
        <v>6050</v>
      </c>
      <c r="D26" s="3">
        <v>6756</v>
      </c>
      <c r="E26" s="61">
        <f>Table1[[#This Row],[Current Quantity]]-Table1[[#This Row],[Previous Quantity]]</f>
        <v>706</v>
      </c>
      <c r="F26" s="42">
        <v>260.76991735537189</v>
      </c>
      <c r="G26" s="35">
        <f>Table1[[#This Row],[Last price]]*Table1[[#This Row],[Current Quantity]]</f>
        <v>1761761.5616528925</v>
      </c>
      <c r="H26" s="19"/>
      <c r="J26" s="2"/>
    </row>
    <row r="27" spans="1:20" x14ac:dyDescent="0.25">
      <c r="A27" s="65" t="s">
        <v>94</v>
      </c>
      <c r="B27" s="54" t="s">
        <v>95</v>
      </c>
      <c r="C27" s="23">
        <v>655800</v>
      </c>
      <c r="D27" s="3">
        <v>735700</v>
      </c>
      <c r="E27" s="61">
        <f>Table1[[#This Row],[Current Quantity]]-Table1[[#This Row],[Previous Quantity]]</f>
        <v>79900</v>
      </c>
      <c r="F27" s="42">
        <v>2.3949725526075021</v>
      </c>
      <c r="G27" s="35">
        <f>Table1[[#This Row],[Last price]]*Table1[[#This Row],[Current Quantity]]</f>
        <v>1761981.3069533394</v>
      </c>
      <c r="H27" s="19"/>
      <c r="J27" s="2"/>
    </row>
    <row r="28" spans="1:20" ht="26.1" customHeight="1" x14ac:dyDescent="0.25">
      <c r="A28" s="53" t="s">
        <v>13</v>
      </c>
      <c r="B28" s="53" t="s">
        <v>35</v>
      </c>
      <c r="C28" s="23">
        <v>145469</v>
      </c>
      <c r="D28" s="3">
        <v>158105</v>
      </c>
      <c r="E28" s="61">
        <f>Table1[[#This Row],[Current Quantity]]-Table1[[#This Row],[Previous Quantity]]</f>
        <v>12636</v>
      </c>
      <c r="F28" s="42">
        <v>17.829998143934446</v>
      </c>
      <c r="G28" s="35">
        <f>Table1[[#This Row],[Last price]]*Table1[[#This Row],[Current Quantity]]</f>
        <v>2819011.8565467554</v>
      </c>
      <c r="H28" s="19"/>
      <c r="J28" s="2"/>
    </row>
    <row r="29" spans="1:20" ht="26.25" x14ac:dyDescent="0.25">
      <c r="A29" s="55" t="s">
        <v>50</v>
      </c>
      <c r="B29" s="56" t="s">
        <v>22</v>
      </c>
      <c r="C29" s="23">
        <v>25</v>
      </c>
      <c r="D29" s="3">
        <v>27</v>
      </c>
      <c r="E29" s="61">
        <f>Table1[[#This Row],[Current Quantity]]-Table1[[#This Row],[Previous Quantity]]</f>
        <v>2</v>
      </c>
      <c r="F29" s="42">
        <v>156306.56</v>
      </c>
      <c r="G29" s="35">
        <f>Table1[[#This Row],[Last price]]*Table1[[#This Row],[Current Quantity]]</f>
        <v>4220277.12</v>
      </c>
      <c r="H29" s="19"/>
      <c r="J29" s="2"/>
    </row>
    <row r="30" spans="1:20" ht="26.25" x14ac:dyDescent="0.25">
      <c r="A30" s="55" t="s">
        <v>51</v>
      </c>
      <c r="B30" s="56" t="s">
        <v>23</v>
      </c>
      <c r="C30" s="23">
        <v>19</v>
      </c>
      <c r="D30" s="3">
        <v>20</v>
      </c>
      <c r="E30" s="61">
        <f>Table1[[#This Row],[Current Quantity]]-Table1[[#This Row],[Previous Quantity]]</f>
        <v>1</v>
      </c>
      <c r="F30" s="42">
        <v>212307.42105263157</v>
      </c>
      <c r="G30" s="35">
        <f>Table1[[#This Row],[Last price]]*Table1[[#This Row],[Current Quantity]]</f>
        <v>4246148.421052631</v>
      </c>
      <c r="H30" s="19"/>
    </row>
    <row r="31" spans="1:20" ht="26.25" x14ac:dyDescent="0.25">
      <c r="A31" s="55" t="s">
        <v>52</v>
      </c>
      <c r="B31" s="56" t="s">
        <v>24</v>
      </c>
      <c r="C31" s="23">
        <v>23</v>
      </c>
      <c r="D31" s="3">
        <v>24</v>
      </c>
      <c r="E31" s="61">
        <f>Table1[[#This Row],[Current Quantity]]-Table1[[#This Row],[Previous Quantity]]</f>
        <v>1</v>
      </c>
      <c r="F31" s="42">
        <v>170915.26086956522</v>
      </c>
      <c r="G31" s="35">
        <f>Table1[[#This Row],[Last price]]*Table1[[#This Row],[Current Quantity]]</f>
        <v>4101966.2608695654</v>
      </c>
      <c r="H31" s="19"/>
    </row>
    <row r="32" spans="1:20" ht="26.25" x14ac:dyDescent="0.25">
      <c r="A32" s="55" t="s">
        <v>53</v>
      </c>
      <c r="B32" s="56" t="s">
        <v>25</v>
      </c>
      <c r="C32" s="23">
        <v>31</v>
      </c>
      <c r="D32" s="3">
        <v>33</v>
      </c>
      <c r="E32" s="61">
        <f>Table1[[#This Row],[Current Quantity]]-Table1[[#This Row],[Previous Quantity]]</f>
        <v>2</v>
      </c>
      <c r="F32" s="42">
        <v>125328.12903225806</v>
      </c>
      <c r="G32" s="35">
        <f>Table1[[#This Row],[Last price]]*Table1[[#This Row],[Current Quantity]]</f>
        <v>4135828.2580645159</v>
      </c>
      <c r="H32" s="19"/>
    </row>
    <row r="33" spans="1:8" ht="26.25" x14ac:dyDescent="0.25">
      <c r="A33" s="55" t="s">
        <v>54</v>
      </c>
      <c r="B33" s="56" t="s">
        <v>26</v>
      </c>
      <c r="C33" s="23">
        <v>28</v>
      </c>
      <c r="D33" s="3">
        <v>30</v>
      </c>
      <c r="E33" s="61">
        <f>Table1[[#This Row],[Current Quantity]]-Table1[[#This Row],[Previous Quantity]]</f>
        <v>2</v>
      </c>
      <c r="F33" s="42">
        <v>137727.14285714287</v>
      </c>
      <c r="G33" s="35">
        <f>Table1[[#This Row],[Last price]]*Table1[[#This Row],[Current Quantity]]</f>
        <v>4131814.2857142859</v>
      </c>
      <c r="H33" s="19"/>
    </row>
    <row r="34" spans="1:8" ht="26.25" x14ac:dyDescent="0.25">
      <c r="A34" s="55" t="s">
        <v>48</v>
      </c>
      <c r="B34" s="56" t="s">
        <v>29</v>
      </c>
      <c r="C34" s="23">
        <v>18</v>
      </c>
      <c r="D34" s="3">
        <v>19</v>
      </c>
      <c r="E34" s="61">
        <f>Table1[[#This Row],[Current Quantity]]-Table1[[#This Row],[Previous Quantity]]</f>
        <v>1</v>
      </c>
      <c r="F34" s="42">
        <v>220703.11111111112</v>
      </c>
      <c r="G34" s="35">
        <f>Table1[[#This Row],[Last price]]*Table1[[#This Row],[Current Quantity]]</f>
        <v>4193359.1111111115</v>
      </c>
      <c r="H34" s="19"/>
    </row>
    <row r="35" spans="1:8" ht="25.5" x14ac:dyDescent="0.25">
      <c r="A35" s="54" t="s">
        <v>47</v>
      </c>
      <c r="B35" s="54" t="s">
        <v>16</v>
      </c>
      <c r="C35" s="19">
        <v>39</v>
      </c>
      <c r="D35" s="19">
        <v>36</v>
      </c>
      <c r="E35" s="62">
        <f>Table1[[#This Row],[Current Quantity]]-Table1[[#This Row],[Previous Quantity]]</f>
        <v>-3</v>
      </c>
      <c r="F35" s="50">
        <v>114285.25641025641</v>
      </c>
      <c r="G35" s="51">
        <f>Table1[[#This Row],[Last price]]*Table1[[#This Row],[Current Quantity]]</f>
        <v>4114269.2307692305</v>
      </c>
      <c r="H35" s="19"/>
    </row>
    <row r="36" spans="1:8" ht="25.5" x14ac:dyDescent="0.25">
      <c r="A36" s="54" t="s">
        <v>55</v>
      </c>
      <c r="B36" s="54" t="s">
        <v>56</v>
      </c>
      <c r="C36" s="23">
        <v>29</v>
      </c>
      <c r="D36" s="3">
        <v>31</v>
      </c>
      <c r="E36" s="61">
        <f>Table1[[#This Row],[Current Quantity]]-Table1[[#This Row],[Previous Quantity]]</f>
        <v>2</v>
      </c>
      <c r="F36" s="42">
        <v>134391.44827586206</v>
      </c>
      <c r="G36" s="35">
        <f>Table1[[#This Row],[Last price]]*Table1[[#This Row],[Current Quantity]]</f>
        <v>4166134.8965517236</v>
      </c>
      <c r="H36" s="19"/>
    </row>
    <row r="37" spans="1:8" ht="25.5" x14ac:dyDescent="0.25">
      <c r="A37" s="54" t="s">
        <v>79</v>
      </c>
      <c r="B37" s="54" t="s">
        <v>80</v>
      </c>
      <c r="C37" s="23">
        <v>22</v>
      </c>
      <c r="D37" s="3">
        <v>24</v>
      </c>
      <c r="E37" s="61">
        <f>Table1[[#This Row],[Current Quantity]]-Table1[[#This Row],[Previous Quantity]]</f>
        <v>2</v>
      </c>
      <c r="F37" s="42">
        <v>176973.90909090909</v>
      </c>
      <c r="G37" s="35">
        <f>Table1[[#This Row],[Last price]]*Table1[[#This Row],[Current Quantity]]</f>
        <v>4247373.8181818184</v>
      </c>
      <c r="H37" s="19"/>
    </row>
    <row r="38" spans="1:8" ht="25.5" x14ac:dyDescent="0.25">
      <c r="A38" s="54" t="s">
        <v>81</v>
      </c>
      <c r="B38" s="54" t="s">
        <v>82</v>
      </c>
      <c r="C38" s="23">
        <v>15</v>
      </c>
      <c r="D38" s="3">
        <v>16</v>
      </c>
      <c r="E38" s="61">
        <f>Table1[[#This Row],[Current Quantity]]-Table1[[#This Row],[Previous Quantity]]</f>
        <v>1</v>
      </c>
      <c r="F38" s="42">
        <v>262336.40000000002</v>
      </c>
      <c r="G38" s="35">
        <f>Table1[[#This Row],[Last price]]*Table1[[#This Row],[Current Quantity]]</f>
        <v>4197382.4000000004</v>
      </c>
      <c r="H38" s="19"/>
    </row>
    <row r="39" spans="1:8" ht="26.25" x14ac:dyDescent="0.25">
      <c r="A39" s="56" t="s">
        <v>83</v>
      </c>
      <c r="B39" s="56" t="s">
        <v>27</v>
      </c>
      <c r="C39" s="23">
        <v>48</v>
      </c>
      <c r="D39" s="3">
        <v>48</v>
      </c>
      <c r="E39" s="61">
        <f>Table1[[#This Row],[Current Quantity]]-Table1[[#This Row],[Previous Quantity]]</f>
        <v>0</v>
      </c>
      <c r="F39" s="42">
        <v>416334.5625</v>
      </c>
      <c r="G39" s="35">
        <f>Table1[[#This Row],[Last price]]*Table1[[#This Row],[Current Quantity]]</f>
        <v>19984059</v>
      </c>
      <c r="H39" s="19"/>
    </row>
    <row r="40" spans="1:8" ht="25.5" x14ac:dyDescent="0.25">
      <c r="A40" s="54" t="s">
        <v>62</v>
      </c>
      <c r="B40" s="54" t="s">
        <v>17</v>
      </c>
      <c r="C40" s="23">
        <v>80</v>
      </c>
      <c r="D40" s="3">
        <v>80</v>
      </c>
      <c r="E40" s="61">
        <f>Table1[[#This Row],[Current Quantity]]-Table1[[#This Row],[Previous Quantity]]</f>
        <v>0</v>
      </c>
      <c r="F40" s="42">
        <v>249381.25</v>
      </c>
      <c r="G40" s="35">
        <f>Table1[[#This Row],[Last price]]*Table1[[#This Row],[Current Quantity]]</f>
        <v>19950500</v>
      </c>
      <c r="H40" s="19"/>
    </row>
    <row r="41" spans="1:8" ht="38.25" x14ac:dyDescent="0.25">
      <c r="A41" s="54" t="s">
        <v>84</v>
      </c>
      <c r="B41" s="54" t="s">
        <v>40</v>
      </c>
      <c r="C41" s="23">
        <v>48</v>
      </c>
      <c r="D41" s="3">
        <v>48</v>
      </c>
      <c r="E41" s="61">
        <f>Table1[[#This Row],[Current Quantity]]-Table1[[#This Row],[Previous Quantity]]</f>
        <v>0</v>
      </c>
      <c r="F41" s="42">
        <v>416303.64583333331</v>
      </c>
      <c r="G41" s="35">
        <f>Table1[[#This Row],[Last price]]*Table1[[#This Row],[Current Quantity]]</f>
        <v>19982575</v>
      </c>
      <c r="H41" s="19"/>
    </row>
    <row r="42" spans="1:8" ht="38.25" x14ac:dyDescent="0.25">
      <c r="A42" s="54" t="s">
        <v>63</v>
      </c>
      <c r="B42" s="54" t="s">
        <v>41</v>
      </c>
      <c r="C42" s="23">
        <v>80</v>
      </c>
      <c r="D42" s="3">
        <v>80</v>
      </c>
      <c r="E42" s="61">
        <f>Table1[[#This Row],[Current Quantity]]-Table1[[#This Row],[Previous Quantity]]</f>
        <v>0</v>
      </c>
      <c r="F42" s="42">
        <v>249775.53750000001</v>
      </c>
      <c r="G42" s="35">
        <f>Table1[[#This Row],[Last price]]*Table1[[#This Row],[Current Quantity]]</f>
        <v>19982043</v>
      </c>
      <c r="H42" s="19"/>
    </row>
    <row r="43" spans="1:8" ht="25.5" x14ac:dyDescent="0.25">
      <c r="A43" s="54" t="s">
        <v>85</v>
      </c>
      <c r="B43" s="54" t="s">
        <v>57</v>
      </c>
      <c r="C43" s="23">
        <v>122</v>
      </c>
      <c r="D43" s="3">
        <v>122</v>
      </c>
      <c r="E43" s="61">
        <f>Table1[[#This Row],[Current Quantity]]-Table1[[#This Row],[Previous Quantity]]</f>
        <v>0</v>
      </c>
      <c r="F43" s="42">
        <v>164742.33606557376</v>
      </c>
      <c r="G43" s="35">
        <f>Table1[[#This Row],[Last price]]*Table1[[#This Row],[Current Quantity]]</f>
        <v>20098565</v>
      </c>
      <c r="H43" s="19"/>
    </row>
    <row r="44" spans="1:8" ht="25.5" x14ac:dyDescent="0.25">
      <c r="A44" s="54" t="s">
        <v>106</v>
      </c>
      <c r="B44" s="54" t="s">
        <v>15</v>
      </c>
      <c r="C44" s="23">
        <v>3</v>
      </c>
      <c r="D44" s="3">
        <v>3</v>
      </c>
      <c r="E44" s="61">
        <f>Table1[[#This Row],[Current Quantity]]-Table1[[#This Row],[Previous Quantity]]</f>
        <v>0</v>
      </c>
      <c r="F44" s="42">
        <v>47998</v>
      </c>
      <c r="G44" s="35">
        <f>Table1[[#This Row],[Last price]]*Table1[[#This Row],[Current Quantity]]</f>
        <v>143994</v>
      </c>
      <c r="H44" s="19"/>
    </row>
    <row r="45" spans="1:8" ht="25.5" x14ac:dyDescent="0.25">
      <c r="A45" s="54" t="s">
        <v>96</v>
      </c>
      <c r="B45" s="54" t="s">
        <v>97</v>
      </c>
      <c r="C45" s="23">
        <v>2</v>
      </c>
      <c r="D45" s="3">
        <v>2</v>
      </c>
      <c r="E45" s="61">
        <f>Table1[[#This Row],[Current Quantity]]-Table1[[#This Row],[Previous Quantity]]</f>
        <v>0</v>
      </c>
      <c r="F45" s="42">
        <v>78565</v>
      </c>
      <c r="G45" s="35">
        <f>Table1[[#This Row],[Last price]]*Table1[[#This Row],[Current Quantity]]</f>
        <v>157130</v>
      </c>
      <c r="H45" s="19"/>
    </row>
    <row r="46" spans="1:8" ht="25.5" x14ac:dyDescent="0.25">
      <c r="A46" s="54" t="s">
        <v>107</v>
      </c>
      <c r="B46" s="54" t="s">
        <v>18</v>
      </c>
      <c r="C46" s="19">
        <v>1</v>
      </c>
      <c r="D46" s="19">
        <v>1</v>
      </c>
      <c r="E46" s="62">
        <f>Table1[[#This Row],[Current Quantity]]-Table1[[#This Row],[Previous Quantity]]</f>
        <v>0</v>
      </c>
      <c r="F46" s="50">
        <v>95378</v>
      </c>
      <c r="G46" s="51">
        <f>Table1[[#This Row],[Last price]]*Table1[[#This Row],[Current Quantity]]</f>
        <v>95378</v>
      </c>
      <c r="H46" s="19"/>
    </row>
    <row r="47" spans="1:8" ht="25.5" x14ac:dyDescent="0.25">
      <c r="A47" s="54" t="s">
        <v>49</v>
      </c>
      <c r="B47" s="54" t="s">
        <v>19</v>
      </c>
      <c r="C47" s="23">
        <v>1</v>
      </c>
      <c r="D47" s="3">
        <v>1</v>
      </c>
      <c r="E47" s="61">
        <f>Table1[[#This Row],[Current Quantity]]-Table1[[#This Row],[Previous Quantity]]</f>
        <v>0</v>
      </c>
      <c r="F47" s="42">
        <v>234788</v>
      </c>
      <c r="G47" s="35">
        <f>Table1[[#This Row],[Last price]]*Table1[[#This Row],[Current Quantity]]</f>
        <v>234788</v>
      </c>
      <c r="H47" s="19"/>
    </row>
    <row r="48" spans="1:8" x14ac:dyDescent="0.25">
      <c r="A48" s="54" t="s">
        <v>86</v>
      </c>
      <c r="B48" s="54" t="s">
        <v>20</v>
      </c>
      <c r="C48" s="23">
        <v>11</v>
      </c>
      <c r="D48" s="3">
        <v>12</v>
      </c>
      <c r="E48" s="61">
        <f>Table1[[#This Row],[Current Quantity]]-Table1[[#This Row],[Previous Quantity]]</f>
        <v>1</v>
      </c>
      <c r="F48" s="42">
        <v>11991.272727272728</v>
      </c>
      <c r="G48" s="35">
        <f>Table1[[#This Row],[Last price]]*Table1[[#This Row],[Current Quantity]]</f>
        <v>143895.27272727274</v>
      </c>
      <c r="H48" s="19"/>
    </row>
    <row r="49" spans="1:8" ht="25.5" x14ac:dyDescent="0.25">
      <c r="A49" s="54" t="s">
        <v>108</v>
      </c>
      <c r="B49" s="54" t="s">
        <v>21</v>
      </c>
      <c r="C49" s="23">
        <v>1</v>
      </c>
      <c r="D49" s="3">
        <v>2</v>
      </c>
      <c r="E49" s="61">
        <f>Table1[[#This Row],[Current Quantity]]-Table1[[#This Row],[Previous Quantity]]</f>
        <v>1</v>
      </c>
      <c r="F49" s="42">
        <v>91232</v>
      </c>
      <c r="G49" s="35">
        <f>Table1[[#This Row],[Last price]]*Table1[[#This Row],[Current Quantity]]</f>
        <v>182464</v>
      </c>
      <c r="H49" s="19"/>
    </row>
    <row r="50" spans="1:8" ht="26.25" x14ac:dyDescent="0.25">
      <c r="A50" s="56" t="s">
        <v>109</v>
      </c>
      <c r="B50" s="56" t="s">
        <v>28</v>
      </c>
      <c r="C50" s="23">
        <v>2</v>
      </c>
      <c r="D50" s="3">
        <v>2</v>
      </c>
      <c r="E50" s="61">
        <f>Table1[[#This Row],[Current Quantity]]-Table1[[#This Row],[Previous Quantity]]</f>
        <v>0</v>
      </c>
      <c r="F50" s="42">
        <v>65102.5</v>
      </c>
      <c r="G50" s="35">
        <f>Table1[[#This Row],[Last price]]*Table1[[#This Row],[Current Quantity]]</f>
        <v>130205</v>
      </c>
      <c r="H50" s="19"/>
    </row>
    <row r="51" spans="1:8" ht="25.5" x14ac:dyDescent="0.25">
      <c r="A51" s="54" t="s">
        <v>87</v>
      </c>
      <c r="B51" s="54" t="s">
        <v>88</v>
      </c>
      <c r="C51" s="23">
        <v>4</v>
      </c>
      <c r="D51" s="3">
        <v>5</v>
      </c>
      <c r="E51" s="61">
        <f>Table1[[#This Row],[Current Quantity]]-Table1[[#This Row],[Previous Quantity]]</f>
        <v>1</v>
      </c>
      <c r="F51" s="42">
        <v>30180</v>
      </c>
      <c r="G51" s="35">
        <f>Table1[[#This Row],[Last price]]*Table1[[#This Row],[Current Quantity]]</f>
        <v>150900</v>
      </c>
      <c r="H51" s="19"/>
    </row>
    <row r="52" spans="1:8" x14ac:dyDescent="0.25">
      <c r="A52" s="54" t="s">
        <v>89</v>
      </c>
      <c r="B52" s="54" t="s">
        <v>90</v>
      </c>
      <c r="C52" s="23">
        <v>17</v>
      </c>
      <c r="D52" s="3">
        <v>18</v>
      </c>
      <c r="E52" s="61">
        <f>Table1[[#This Row],[Current Quantity]]-Table1[[#This Row],[Previous Quantity]]</f>
        <v>1</v>
      </c>
      <c r="F52" s="42">
        <v>7952.7058823529414</v>
      </c>
      <c r="G52" s="35">
        <f>Table1[[#This Row],[Last price]]*Table1[[#This Row],[Current Quantity]]</f>
        <v>143148.70588235295</v>
      </c>
      <c r="H52" s="19"/>
    </row>
    <row r="53" spans="1:8" ht="25.5" x14ac:dyDescent="0.25">
      <c r="A53" s="54" t="s">
        <v>98</v>
      </c>
      <c r="B53" s="54" t="s">
        <v>99</v>
      </c>
      <c r="C53" s="23">
        <v>5</v>
      </c>
      <c r="D53" s="3">
        <v>5</v>
      </c>
      <c r="E53" s="61">
        <f>Table1[[#This Row],[Current Quantity]]-Table1[[#This Row],[Previous Quantity]]</f>
        <v>0</v>
      </c>
      <c r="F53" s="42">
        <v>27518.400000000001</v>
      </c>
      <c r="G53" s="35">
        <f>Table1[[#This Row],[Last price]]*Table1[[#This Row],[Current Quantity]]</f>
        <v>137592</v>
      </c>
      <c r="H53" s="19"/>
    </row>
    <row r="54" spans="1:8" x14ac:dyDescent="0.25">
      <c r="A54" s="53" t="s">
        <v>91</v>
      </c>
      <c r="B54" s="53" t="s">
        <v>66</v>
      </c>
      <c r="C54" s="23">
        <v>0</v>
      </c>
      <c r="D54" s="3">
        <v>0</v>
      </c>
      <c r="E54" s="61">
        <f>Table1[[#This Row],[Current Quantity]]-Table1[[#This Row],[Previous Quantity]]</f>
        <v>0</v>
      </c>
      <c r="F54" s="42">
        <v>0</v>
      </c>
      <c r="G54" s="35">
        <f>Table1[[#This Row],[Last price]]*Table1[[#This Row],[Current Quantity]]</f>
        <v>0</v>
      </c>
      <c r="H54" s="19"/>
    </row>
    <row r="55" spans="1:8" x14ac:dyDescent="0.25">
      <c r="A55" s="3"/>
      <c r="B55" s="3"/>
      <c r="C55" s="23"/>
      <c r="D55" s="3"/>
      <c r="E55" s="61"/>
      <c r="F55" s="3"/>
      <c r="G55" s="15"/>
      <c r="H55" s="19"/>
    </row>
    <row r="56" spans="1:8" x14ac:dyDescent="0.25">
      <c r="A56" s="28"/>
      <c r="B56" s="28"/>
      <c r="C56" s="29"/>
      <c r="D56" s="28"/>
      <c r="E56" s="30"/>
      <c r="F56" s="28"/>
      <c r="G56" s="31"/>
      <c r="H56" s="10"/>
    </row>
    <row r="57" spans="1:8" x14ac:dyDescent="0.25">
      <c r="A57" s="4" t="s">
        <v>3</v>
      </c>
      <c r="C57" s="8"/>
      <c r="D57" s="14" t="s">
        <v>10</v>
      </c>
      <c r="E57" s="17"/>
      <c r="F57" s="1"/>
      <c r="G57" s="1"/>
      <c r="H57" s="4" t="s">
        <v>6</v>
      </c>
    </row>
    <row r="58" spans="1:8" x14ac:dyDescent="0.25">
      <c r="A58" s="4" t="s">
        <v>4</v>
      </c>
      <c r="C58" s="8"/>
      <c r="D58" s="14" t="s">
        <v>5</v>
      </c>
      <c r="E58" s="17"/>
      <c r="F58" s="1"/>
      <c r="G58" s="1"/>
      <c r="H58" s="4" t="s">
        <v>7</v>
      </c>
    </row>
    <row r="59" spans="1:8" x14ac:dyDescent="0.25">
      <c r="A59" s="5"/>
      <c r="E59" s="17"/>
      <c r="F59" s="1"/>
      <c r="G59" s="1"/>
    </row>
    <row r="60" spans="1:8" x14ac:dyDescent="0.25">
      <c r="A60" s="6"/>
      <c r="D60" s="6"/>
      <c r="E60" s="17"/>
      <c r="F60" s="1"/>
      <c r="G60" s="1"/>
      <c r="H60" s="7"/>
    </row>
    <row r="62" spans="1:8" x14ac:dyDescent="0.25">
      <c r="A62" s="14"/>
    </row>
    <row r="63" spans="1:8" x14ac:dyDescent="0.25">
      <c r="A63" s="14"/>
    </row>
    <row r="65" spans="1:8" x14ac:dyDescent="0.25">
      <c r="A65" s="5"/>
    </row>
    <row r="72" spans="1:8" x14ac:dyDescent="0.25">
      <c r="H72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2020-11-11T09:37:34Z</cp:lastPrinted>
  <dcterms:created xsi:type="dcterms:W3CDTF">2020-06-30T03:42:56Z</dcterms:created>
  <dcterms:modified xsi:type="dcterms:W3CDTF">2020-11-12T10:21:41Z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