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12A71B9E-4206-499E-A453-E3CB770708D7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E55" i="1"/>
  <c r="G45" i="1"/>
  <c r="G46" i="1"/>
  <c r="G47" i="1"/>
  <c r="G48" i="1"/>
  <c r="G49" i="1"/>
  <c r="G50" i="1"/>
  <c r="G51" i="1"/>
  <c r="G52" i="1"/>
  <c r="G53" i="1"/>
  <c r="G54" i="1"/>
  <c r="G55" i="1"/>
  <c r="E40" i="1" l="1"/>
  <c r="E41" i="1"/>
  <c r="E42" i="1"/>
  <c r="E43" i="1"/>
  <c r="E44" i="1"/>
  <c r="G40" i="1"/>
  <c r="G41" i="1"/>
  <c r="G42" i="1"/>
  <c r="G43" i="1"/>
  <c r="G44" i="1"/>
  <c r="E36" i="1" l="1"/>
  <c r="E37" i="1"/>
  <c r="E38" i="1"/>
  <c r="E39" i="1"/>
  <c r="G36" i="1"/>
  <c r="G37" i="1"/>
  <c r="G38" i="1"/>
  <c r="G39" i="1"/>
  <c r="G35" i="1" l="1"/>
  <c r="G32" i="1"/>
  <c r="E34" i="1"/>
  <c r="E33" i="1"/>
  <c r="E32" i="1"/>
  <c r="E35" i="1"/>
  <c r="G33" i="1"/>
  <c r="G34" i="1"/>
  <c r="E29" i="1" l="1"/>
  <c r="E30" i="1"/>
  <c r="E31" i="1"/>
  <c r="G29" i="1"/>
  <c r="G30" i="1"/>
  <c r="G31" i="1"/>
  <c r="G27" i="1" l="1"/>
  <c r="E28" i="1" l="1"/>
  <c r="G28" i="1"/>
  <c r="E27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<sst xmlns="http://schemas.openxmlformats.org/spreadsheetml/2006/main" count="112" uniqueCount="112">
  <si>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</si>
  <si>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</si>
  <si>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</si>
  <si>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</si>
  <si>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</si>
  <si>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</si>
  <si>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</si>
  <si>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</si>
  <si>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</si>
  <si>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</si>
  <si>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</si>
  <si>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</si>
  <si>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</si>
  <si>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</si>
  <si>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</si>
  <si>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</si>
  <si>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</si>
  <si>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</si>
  <si>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</si>
  <si>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</si>
  <si>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</si>
  <si>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</si>
  <si>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</si>
  <si>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</si>
  <si>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</si>
  <si>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</si>
  <si>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</si>
  <si>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</si>
  <si>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</si>
  <si>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</si>
  <si>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</si>
  <si>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</si>
  <si>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</si>
  <si>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</si>
  <si>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</si>
  <si>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</si>
  <si>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</si>
  <si>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</si>
  <si>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</si>
  <si>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</si>
  <si>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</si>
  <si>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</si>
  <si>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</si>
  <si>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</si>
  <si>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</si>
  <si>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</si>
  <si>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</si>
  <si>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</si>
  <si>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</si>
  <si>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</si>
  <si>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</si>
  <si>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</si>
  <si>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</si>
  <si>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</si>
  <si>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</si>
  <si>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</si>
  <si>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</si>
  <si>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</si>
  <si>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</si>
  <si>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</si>
  <si>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</si>
  <si>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</si>
  <si>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</si>
  <si>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</si>
  <si>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</si>
  <si>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</si>
  <si>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</si>
  <si>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</si>
  <si>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</si>
  <si>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</si>
  <si>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</si>
  <si>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</si>
  <si>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</si>
  <si>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</si>
  <si>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</si>
  <si>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</si>
  <si>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</si>
  <si>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</si>
  <si>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SCI Dec31'20 @SGX</t>
  </si>
  <si>
    <t>Henry Hub Natural Gas</t>
  </si>
  <si>
    <t>TSR20 Jan'21 @SGX</t>
  </si>
  <si>
    <t>SICOM Rubber</t>
  </si>
  <si>
    <t>VIX Nov18'20 @CFE</t>
  </si>
  <si>
    <t>DE</t>
  </si>
  <si>
    <t>DEERE &amp; CO</t>
  </si>
  <si>
    <t>2823 SEHK</t>
  </si>
  <si>
    <t>ISHARES FTSE A50 CHINA</t>
  </si>
  <si>
    <t>NYMEX Copper Index</t>
  </si>
  <si>
    <t>Hard Red Winter Wheat -KCBOT-</t>
  </si>
  <si>
    <t>SIVB</t>
  </si>
  <si>
    <t>SVB FINANCIAL GROUP</t>
  </si>
  <si>
    <t>ALB</t>
  </si>
  <si>
    <t>ALBEMARLE CORP</t>
  </si>
  <si>
    <t>PH</t>
  </si>
  <si>
    <t>PARKER HANNIFIN CORP</t>
  </si>
  <si>
    <t>AH Dec16'20 @LMEOTC</t>
  </si>
  <si>
    <t>NI Dec16'20 @LMEOTC</t>
  </si>
  <si>
    <t>SNLME Dec16'20 @LMEOTC</t>
  </si>
  <si>
    <t>ZSLME Dec16'20 @LMEOTC</t>
  </si>
  <si>
    <t>DFS</t>
  </si>
  <si>
    <t>DISCOVER FINANCIAL SERVICES</t>
  </si>
  <si>
    <t>CGB Mar22'21 @CDE</t>
  </si>
  <si>
    <t>NG Jan'21 @NYMEX</t>
  </si>
  <si>
    <t>PA Mar29'21 @NYMEX</t>
  </si>
  <si>
    <t>KE Mar12'21 @ECBOT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</si>
  <si>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</si>
  <si>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</si>
  <si>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</si>
  <si>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</si>
  <si>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</si>
  <si>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</si>
  <si>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HG Jan27'21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</si>
</sst>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name val="Calibri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168" fontId="2" fillId="2" borderId="5" xfId="0" applyNumberFormat="1" applyFont="1" applyFill="1" applyBorder="1" applyAlignment="1">
      <alignment vertical="center" wrapText="1"/>
    </xf>
    <xf numFmtId="0" fontId="13" fillId="5" borderId="1" xfId="2" applyFont="1" applyFill="1" applyBorder="1" applyAlignment="1">
      <alignment vertical="center" wrapText="1"/>
    </xf>
    <xf numFmtId="1" fontId="14" fillId="2" borderId="1" xfId="0" applyNumberFormat="1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166" fontId="9" fillId="6" borderId="1" xfId="2" applyNumberFormat="1" applyFont="1" applyFill="1" applyBorder="1" applyAlignment="1">
      <alignment horizontal="right" vertical="center" wrapText="1"/>
    </xf>
    <xf numFmtId="166" fontId="11" fillId="5" borderId="1" xfId="2" applyNumberFormat="1" applyFont="1" applyFill="1" applyBorder="1" applyAlignment="1">
      <alignment horizontal="right" vertical="center" wrapText="1"/>
    </xf>
    <xf numFmtId="44" fontId="2" fillId="2" borderId="1" xfId="1" applyFont="1" applyFill="1" applyBorder="1" applyAlignment="1">
      <alignment horizontal="right" vertical="center" wrapText="1"/>
    </xf>
    <xf numFmtId="8" fontId="2" fillId="2" borderId="1" xfId="1" applyNumberFormat="1" applyFont="1" applyFill="1" applyBorder="1" applyAlignment="1">
      <alignment horizontal="right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8" fontId="2" fillId="0" borderId="0" xfId="0" applyNumberFormat="1" applyFont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/>
    <xf numFmtId="44" fontId="2" fillId="2" borderId="1" xfId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6" totalsRowCount="1" headerRowDxfId="20" dataDxfId="18" headerRowBorderDxfId="19" tableBorderDxfId="17" totalsRowBorderDxfId="16">
  <autoFilter ref="A10:H55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topLeftCell="A40" zoomScale="115" zoomScaleNormal="115" workbookViewId="0">
      <selection activeCell="P45" sqref="P45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6" t="s">
        <v>0</v>
      </c>
      <c r="B1" s="66"/>
      <c r="C1" s="54">
        <v>44160</v>
      </c>
      <c r="E1" s="1"/>
      <c r="F1" s="1"/>
      <c r="G1" s="11"/>
      <c r="H1" s="11"/>
    </row>
    <row r="2" spans="1:20" x14ac:dyDescent="0.25">
      <c r="A2" s="66" t="s">
        <v>56</v>
      </c>
      <c r="B2" s="66"/>
      <c r="C2" s="37">
        <v>7.7116170169764242</v>
      </c>
      <c r="E2" s="9"/>
      <c r="F2" s="9"/>
      <c r="G2" s="13"/>
      <c r="H2" s="12"/>
      <c r="K2" s="27"/>
      <c r="P2" s="27"/>
      <c r="S2" s="27"/>
    </row>
    <row r="3" spans="1:20" x14ac:dyDescent="0.25">
      <c r="A3" s="69" t="s">
        <v>57</v>
      </c>
      <c r="B3" s="69"/>
      <c r="C3" s="38">
        <v>1.7170105287134205</v>
      </c>
      <c r="E3" s="9"/>
      <c r="F3" s="9"/>
      <c r="G3" s="13"/>
      <c r="H3" s="12"/>
      <c r="P3" s="27"/>
    </row>
    <row r="4" spans="1:20" x14ac:dyDescent="0.25">
      <c r="A4" s="66" t="s">
        <v>38</v>
      </c>
      <c r="B4" s="66"/>
      <c r="C4" s="40">
        <v>27811271.82</v>
      </c>
      <c r="E4" s="9"/>
      <c r="F4" s="9"/>
      <c r="G4" s="10"/>
      <c r="H4" s="10"/>
      <c r="K4" s="27"/>
      <c r="P4" s="27"/>
      <c r="S4" s="27"/>
    </row>
    <row r="5" spans="1:20" x14ac:dyDescent="0.25">
      <c r="A5" s="66" t="s">
        <v>36</v>
      </c>
      <c r="B5" s="66"/>
      <c r="C5" s="40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66" t="s">
        <v>37</v>
      </c>
      <c r="B6" s="66"/>
      <c r="C6" s="40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67" t="s">
        <v>39</v>
      </c>
      <c r="B7" s="67"/>
      <c r="C7" s="39">
        <f>C4+C5-C6</f>
        <v>27811271.82</v>
      </c>
      <c r="E7" s="9"/>
      <c r="F7" s="9"/>
      <c r="G7" s="10"/>
      <c r="H7" s="10"/>
      <c r="P7" s="27"/>
    </row>
    <row r="8" spans="1:20" x14ac:dyDescent="0.25">
      <c r="A8" s="68" t="s">
        <v>33</v>
      </c>
      <c r="B8" s="68"/>
      <c r="C8" s="39">
        <f>SUM(G11:G197)</f>
        <v>214469877.03086889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55" t="s">
        <v>1</v>
      </c>
      <c r="B10" s="56" t="s">
        <v>8</v>
      </c>
      <c r="C10" s="49" t="s">
        <v>31</v>
      </c>
      <c r="D10" s="49" t="s">
        <v>9</v>
      </c>
      <c r="E10" s="24" t="s">
        <v>32</v>
      </c>
      <c r="F10" s="51" t="s">
        <v>42</v>
      </c>
      <c r="G10" s="25" t="s">
        <v>30</v>
      </c>
      <c r="H10" s="25" t="s">
        <v>2</v>
      </c>
      <c r="I10" s="26"/>
      <c r="J10" s="26"/>
      <c r="K10"/>
      <c r="N10"/>
      <c r="O10" s="34"/>
      <c r="P10" s="27"/>
      <c r="Q10"/>
      <c r="R10"/>
      <c r="S10" s="27"/>
      <c r="T10"/>
    </row>
    <row r="11" spans="1:20" s="2" customFormat="1" x14ac:dyDescent="0.25">
      <c r="A11" s="57" t="s">
        <v>11</v>
      </c>
      <c r="B11" s="57" t="s">
        <v>14</v>
      </c>
      <c r="C11" s="50">
        <v>4936</v>
      </c>
      <c r="D11" s="50">
        <v>4884</v>
      </c>
      <c r="E11" s="32">
        <f>Table1[[#This Row],[Current Quantity]]-Table1[[#This Row],[Previous Quantity]]</f>
        <v>-52</v>
      </c>
      <c r="F11" s="45">
        <v>560.27998379254461</v>
      </c>
      <c r="G11" s="33">
        <f>Table1[[#This Row],[Last price]]*Table1[[#This Row],[Current Quantity]]</f>
        <v>2736407.4408427877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57" t="s">
        <v>12</v>
      </c>
      <c r="B12" s="57" t="s">
        <v>34</v>
      </c>
      <c r="C12" s="50">
        <v>29607</v>
      </c>
      <c r="D12" s="50">
        <v>31258</v>
      </c>
      <c r="E12" s="32">
        <f>Table1[[#This Row],[Current Quantity]]-Table1[[#This Row],[Previous Quantity]]</f>
        <v>1651</v>
      </c>
      <c r="F12" s="45">
        <v>87.550005066369437</v>
      </c>
      <c r="G12" s="33">
        <f>Table1[[#This Row],[Last price]]*Table1[[#This Row],[Current Quantity]]</f>
        <v>2736638.0583645757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7" t="s">
        <v>43</v>
      </c>
      <c r="B13" s="57" t="s">
        <v>44</v>
      </c>
      <c r="C13" s="36">
        <v>12128</v>
      </c>
      <c r="D13" s="36">
        <v>12681</v>
      </c>
      <c r="E13" s="16">
        <f>Table1[[#This Row],[Current Quantity]]-Table1[[#This Row],[Previous Quantity]]</f>
        <v>553</v>
      </c>
      <c r="F13" s="46">
        <v>215.79996701846966</v>
      </c>
      <c r="G13" s="35">
        <f>Table1[[#This Row],[Last price]]*Table1[[#This Row],[Current Quantity]]</f>
        <v>2736559.3817612138</v>
      </c>
      <c r="H13" s="3"/>
      <c r="J13" s="52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7" t="s">
        <v>45</v>
      </c>
      <c r="B14" s="57" t="s">
        <v>46</v>
      </c>
      <c r="C14" s="36">
        <v>6206</v>
      </c>
      <c r="D14" s="36">
        <v>6364</v>
      </c>
      <c r="E14" s="16">
        <f>Table1[[#This Row],[Current Quantity]]-Table1[[#This Row],[Previous Quantity]]</f>
        <v>158</v>
      </c>
      <c r="F14" s="46">
        <v>430</v>
      </c>
      <c r="G14" s="35">
        <f>Table1[[#This Row],[Last price]]*Table1[[#This Row],[Current Quantity]]</f>
        <v>2736520</v>
      </c>
      <c r="H14" s="3"/>
      <c r="K14"/>
      <c r="L14"/>
      <c r="M14"/>
      <c r="O14" s="34"/>
      <c r="P14" s="34"/>
      <c r="Q14"/>
      <c r="R14"/>
      <c r="S14" s="27"/>
      <c r="T14"/>
    </row>
    <row r="15" spans="1:20" s="2" customFormat="1" x14ac:dyDescent="0.25">
      <c r="A15" s="61" t="s">
        <v>50</v>
      </c>
      <c r="B15" s="61" t="s">
        <v>51</v>
      </c>
      <c r="C15" s="36">
        <v>1814</v>
      </c>
      <c r="D15" s="36">
        <v>1901</v>
      </c>
      <c r="E15" s="16">
        <f>Table1[[#This Row],[Current Quantity]]-Table1[[#This Row],[Previous Quantity]]</f>
        <v>87</v>
      </c>
      <c r="F15" s="46">
        <v>1439.2800441014333</v>
      </c>
      <c r="G15" s="35">
        <f>Table1[[#This Row],[Last price]]*Table1[[#This Row],[Current Quantity]]</f>
        <v>2736071.3638368249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61" t="s">
        <v>53</v>
      </c>
      <c r="B16" s="61" t="s">
        <v>52</v>
      </c>
      <c r="C16" s="42">
        <v>9121</v>
      </c>
      <c r="D16" s="42">
        <v>9382</v>
      </c>
      <c r="E16" s="16">
        <f>Table1[[#This Row],[Current Quantity]]-Table1[[#This Row],[Previous Quantity]]</f>
        <v>261</v>
      </c>
      <c r="F16" s="46">
        <v>291.67996930161166</v>
      </c>
      <c r="G16" s="35">
        <f>Table1[[#This Row],[Last price]]*Table1[[#This Row],[Current Quantity]]</f>
        <v>2736541.4719877206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61" t="s">
        <v>59</v>
      </c>
      <c r="B17" s="61" t="s">
        <v>60</v>
      </c>
      <c r="C17" s="42">
        <v>118587</v>
      </c>
      <c r="D17" s="42">
        <v>118315</v>
      </c>
      <c r="E17" s="16">
        <f>Table1[[#This Row],[Current Quantity]]-Table1[[#This Row],[Previous Quantity]]</f>
        <v>-272</v>
      </c>
      <c r="F17" s="46">
        <v>23.129997385885467</v>
      </c>
      <c r="G17" s="35">
        <f>Table1[[#This Row],[Last price]]*Table1[[#This Row],[Current Quantity]]</f>
        <v>2736625.6407110388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61" t="s">
        <v>61</v>
      </c>
      <c r="B18" s="61" t="s">
        <v>62</v>
      </c>
      <c r="C18" s="42">
        <v>32923</v>
      </c>
      <c r="D18" s="42">
        <v>34475</v>
      </c>
      <c r="E18" s="16">
        <f>Table1[[#This Row],[Current Quantity]]-Table1[[#This Row],[Previous Quantity]]</f>
        <v>1552</v>
      </c>
      <c r="F18" s="46">
        <v>39.690003948607355</v>
      </c>
      <c r="G18" s="35">
        <f>Table1[[#This Row],[Last price]]*Table1[[#This Row],[Current Quantity]]</f>
        <v>1368312.8861282386</v>
      </c>
      <c r="H18" s="3"/>
      <c r="I18" s="2"/>
      <c r="J18" s="2"/>
      <c r="O18" s="34"/>
      <c r="P18" s="34"/>
    </row>
    <row r="19" spans="1:20" x14ac:dyDescent="0.25">
      <c r="A19" s="61" t="s">
        <v>63</v>
      </c>
      <c r="B19" s="61" t="s">
        <v>64</v>
      </c>
      <c r="C19" s="42">
        <v>5527</v>
      </c>
      <c r="D19" s="42">
        <v>5760</v>
      </c>
      <c r="E19" s="16">
        <f>Table1[[#This Row],[Current Quantity]]-Table1[[#This Row],[Previous Quantity]]</f>
        <v>233</v>
      </c>
      <c r="F19" s="46">
        <v>475.10005427899404</v>
      </c>
      <c r="G19" s="35">
        <f>Table1[[#This Row],[Last price]]*Table1[[#This Row],[Current Quantity]]</f>
        <v>2736576.3126470055</v>
      </c>
      <c r="H19" s="19"/>
      <c r="J19" s="2"/>
    </row>
    <row r="20" spans="1:20" x14ac:dyDescent="0.25">
      <c r="A20" s="61" t="s">
        <v>65</v>
      </c>
      <c r="B20" s="61" t="s">
        <v>66</v>
      </c>
      <c r="C20" s="42">
        <v>48774</v>
      </c>
      <c r="D20" s="42">
        <v>57228</v>
      </c>
      <c r="E20" s="16">
        <f>Table1[[#This Row],[Current Quantity]]-Table1[[#This Row],[Previous Quantity]]</f>
        <v>8454</v>
      </c>
      <c r="F20" s="46">
        <v>23.909993029072865</v>
      </c>
      <c r="G20" s="35">
        <f>Table1[[#This Row],[Last price]]*Table1[[#This Row],[Current Quantity]]</f>
        <v>1368321.0810677819</v>
      </c>
      <c r="H20" s="19"/>
      <c r="J20" s="2"/>
    </row>
    <row r="21" spans="1:20" x14ac:dyDescent="0.25">
      <c r="A21" s="61" t="s">
        <v>67</v>
      </c>
      <c r="B21" s="61" t="s">
        <v>68</v>
      </c>
      <c r="C21" s="42">
        <v>67934</v>
      </c>
      <c r="D21" s="42">
        <v>69511</v>
      </c>
      <c r="E21" s="16">
        <f>Table1[[#This Row],[Current Quantity]]-Table1[[#This Row],[Previous Quantity]]</f>
        <v>1577</v>
      </c>
      <c r="F21" s="46">
        <v>39.370006182471222</v>
      </c>
      <c r="G21" s="35">
        <f>Table1[[#This Row],[Last price]]*Table1[[#This Row],[Current Quantity]]</f>
        <v>2736648.4997497573</v>
      </c>
      <c r="H21" s="19"/>
      <c r="J21" s="2"/>
    </row>
    <row r="22" spans="1:20" x14ac:dyDescent="0.25">
      <c r="A22" s="61" t="s">
        <v>69</v>
      </c>
      <c r="B22" s="61" t="s">
        <v>70</v>
      </c>
      <c r="C22" s="42">
        <v>19111</v>
      </c>
      <c r="D22" s="42">
        <v>19373</v>
      </c>
      <c r="E22" s="16">
        <f>Table1[[#This Row],[Current Quantity]]-Table1[[#This Row],[Previous Quantity]]</f>
        <v>262</v>
      </c>
      <c r="F22" s="46">
        <v>70.630003662811987</v>
      </c>
      <c r="G22" s="35">
        <f>Table1[[#This Row],[Last price]]*Table1[[#This Row],[Current Quantity]]</f>
        <v>1368315.0609596567</v>
      </c>
      <c r="H22" s="19"/>
      <c r="J22" s="2"/>
    </row>
    <row r="23" spans="1:20" x14ac:dyDescent="0.25">
      <c r="A23" s="61" t="s">
        <v>83</v>
      </c>
      <c r="B23" s="61" t="s">
        <v>84</v>
      </c>
      <c r="C23" s="42">
        <v>10053</v>
      </c>
      <c r="D23" s="42">
        <v>10465</v>
      </c>
      <c r="E23" s="16">
        <f>Table1[[#This Row],[Current Quantity]]-Table1[[#This Row],[Previous Quantity]]</f>
        <v>412</v>
      </c>
      <c r="F23" s="46">
        <v>261.50999701581617</v>
      </c>
      <c r="G23" s="35">
        <f>Table1[[#This Row],[Last price]]*Table1[[#This Row],[Current Quantity]]</f>
        <v>2736702.118770516</v>
      </c>
      <c r="H23" s="19"/>
      <c r="J23" s="2"/>
    </row>
    <row r="24" spans="1:20" x14ac:dyDescent="0.25">
      <c r="A24" s="61" t="s">
        <v>89</v>
      </c>
      <c r="B24" s="61" t="s">
        <v>90</v>
      </c>
      <c r="C24" s="42">
        <v>3775</v>
      </c>
      <c r="D24" s="42">
        <v>3782</v>
      </c>
      <c r="E24" s="16">
        <f>Table1[[#This Row],[Current Quantity]]-Table1[[#This Row],[Previous Quantity]]</f>
        <v>7</v>
      </c>
      <c r="F24" s="46">
        <v>361.82993377483444</v>
      </c>
      <c r="G24" s="35">
        <f>Table1[[#This Row],[Last price]]*Table1[[#This Row],[Current Quantity]]</f>
        <v>1368440.8095364238</v>
      </c>
      <c r="H24" s="19"/>
      <c r="J24" s="2"/>
    </row>
    <row r="25" spans="1:20" x14ac:dyDescent="0.25">
      <c r="A25" s="61" t="s">
        <v>91</v>
      </c>
      <c r="B25" s="61" t="s">
        <v>92</v>
      </c>
      <c r="C25" s="43">
        <v>9715</v>
      </c>
      <c r="D25" s="44">
        <v>9969</v>
      </c>
      <c r="E25" s="16">
        <f>Table1[[#This Row],[Current Quantity]]-Table1[[#This Row],[Previous Quantity]]</f>
        <v>254</v>
      </c>
      <c r="F25" s="48">
        <v>137.26001029336078</v>
      </c>
      <c r="G25" s="35">
        <f>Table1[[#This Row],[Last price]]*Table1[[#This Row],[Current Quantity]]</f>
        <v>1368345.0426145135</v>
      </c>
      <c r="H25" s="19"/>
      <c r="J25" s="2"/>
    </row>
    <row r="26" spans="1:20" x14ac:dyDescent="0.25">
      <c r="A26" s="61" t="s">
        <v>93</v>
      </c>
      <c r="B26" s="61" t="s">
        <v>94</v>
      </c>
      <c r="C26" s="43">
        <v>9686</v>
      </c>
      <c r="D26" s="44">
        <v>9779</v>
      </c>
      <c r="E26" s="16">
        <f>Table1[[#This Row],[Current Quantity]]-Table1[[#This Row],[Previous Quantity]]</f>
        <v>93</v>
      </c>
      <c r="F26" s="48">
        <v>279.86000412967167</v>
      </c>
      <c r="G26" s="35">
        <f>Table1[[#This Row],[Last price]]*Table1[[#This Row],[Current Quantity]]</f>
        <v>2736750.9803840593</v>
      </c>
      <c r="H26" s="19"/>
      <c r="J26" s="2"/>
    </row>
    <row r="27" spans="1:20" ht="25.5" x14ac:dyDescent="0.25">
      <c r="A27" s="61" t="s">
        <v>99</v>
      </c>
      <c r="B27" s="61" t="s">
        <v>100</v>
      </c>
      <c r="C27" s="43">
        <v>16628</v>
      </c>
      <c r="D27" s="44">
        <v>16769</v>
      </c>
      <c r="E27" s="16">
        <f>Table1[[#This Row],[Current Quantity]]-Table1[[#This Row],[Previous Quantity]]</f>
        <v>141</v>
      </c>
      <c r="F27" s="48">
        <v>81.600012027904739</v>
      </c>
      <c r="G27" s="35">
        <f>Table1[[#This Row],[Last price]]*Table1[[#This Row],[Current Quantity]]</f>
        <v>1368350.6016959345</v>
      </c>
      <c r="H27" s="19"/>
      <c r="J27" s="53"/>
    </row>
    <row r="28" spans="1:20" x14ac:dyDescent="0.25">
      <c r="A28" s="62" t="s">
        <v>85</v>
      </c>
      <c r="B28" s="61" t="s">
        <v>86</v>
      </c>
      <c r="C28" s="43">
        <v>1074600</v>
      </c>
      <c r="D28" s="44">
        <v>1124100</v>
      </c>
      <c r="E28" s="16">
        <f>Table1[[#This Row],[Current Quantity]]-Table1[[#This Row],[Previous Quantity]]</f>
        <v>49500</v>
      </c>
      <c r="F28" s="47">
        <v>2.4344490973385446</v>
      </c>
      <c r="G28" s="35">
        <f>Table1[[#This Row],[Last price]]*Table1[[#This Row],[Current Quantity]]</f>
        <v>2736564.2303182581</v>
      </c>
      <c r="H28" s="19"/>
    </row>
    <row r="29" spans="1:20" x14ac:dyDescent="0.25">
      <c r="A29" s="63" t="s">
        <v>13</v>
      </c>
      <c r="B29" s="63" t="s">
        <v>35</v>
      </c>
      <c r="C29" s="23">
        <v>252137</v>
      </c>
      <c r="D29" s="3">
        <v>264102</v>
      </c>
      <c r="E29" s="16">
        <f>Table1[[#This Row],[Current Quantity]]-Table1[[#This Row],[Previous Quantity]]</f>
        <v>11965</v>
      </c>
      <c r="F29" s="47">
        <v>17.270000039660978</v>
      </c>
      <c r="G29" s="35">
        <f>Table1[[#This Row],[Last price]]*Table1[[#This Row],[Current Quantity]]</f>
        <v>4561041.5504745441</v>
      </c>
      <c r="H29" s="19"/>
    </row>
    <row r="30" spans="1:20" ht="26.25" x14ac:dyDescent="0.25">
      <c r="A30" s="64" t="s">
        <v>105</v>
      </c>
      <c r="B30" s="65" t="s">
        <v>22</v>
      </c>
      <c r="C30" s="23">
        <v>40</v>
      </c>
      <c r="D30" s="3">
        <v>42</v>
      </c>
      <c r="E30" s="16">
        <f>Table1[[#This Row],[Current Quantity]]-Table1[[#This Row],[Previous Quantity]]</f>
        <v>2</v>
      </c>
      <c r="F30" s="47">
        <v>156671.875</v>
      </c>
      <c r="G30" s="35">
        <f>Table1[[#This Row],[Last price]]*Table1[[#This Row],[Current Quantity]]</f>
        <v>6580218.75</v>
      </c>
      <c r="H30" s="19"/>
    </row>
    <row r="31" spans="1:20" ht="26.25" x14ac:dyDescent="0.25">
      <c r="A31" s="64" t="s">
        <v>106</v>
      </c>
      <c r="B31" s="65" t="s">
        <v>23</v>
      </c>
      <c r="C31" s="23">
        <v>29</v>
      </c>
      <c r="D31" s="3">
        <v>31</v>
      </c>
      <c r="E31" s="16">
        <f>Table1[[#This Row],[Current Quantity]]-Table1[[#This Row],[Previous Quantity]]</f>
        <v>2</v>
      </c>
      <c r="F31" s="47">
        <v>215026.55172413794</v>
      </c>
      <c r="G31" s="35">
        <f>Table1[[#This Row],[Last price]]*Table1[[#This Row],[Current Quantity]]</f>
        <v>6665823.1034482764</v>
      </c>
      <c r="H31" s="19"/>
    </row>
    <row r="32" spans="1:20" ht="26.25" x14ac:dyDescent="0.25">
      <c r="A32" s="64" t="s">
        <v>107</v>
      </c>
      <c r="B32" s="65" t="s">
        <v>24</v>
      </c>
      <c r="C32" s="23">
        <v>37</v>
      </c>
      <c r="D32" s="3">
        <v>38</v>
      </c>
      <c r="E32" s="16">
        <f>Table1[[#This Row],[Current Quantity]]-Table1[[#This Row],[Previous Quantity]]</f>
        <v>1</v>
      </c>
      <c r="F32" s="47">
        <v>174273.43243243243</v>
      </c>
      <c r="G32" s="35">
        <f>Table1[[#This Row],[Last price]]*Table1[[#This Row],[Current Quantity]]</f>
        <v>6622390.4324324317</v>
      </c>
      <c r="H32" s="19"/>
    </row>
    <row r="33" spans="1:8" ht="26.25" x14ac:dyDescent="0.25">
      <c r="A33" s="64" t="s">
        <v>108</v>
      </c>
      <c r="B33" s="65" t="s">
        <v>25</v>
      </c>
      <c r="C33" s="23">
        <v>51</v>
      </c>
      <c r="D33" s="3">
        <v>53</v>
      </c>
      <c r="E33" s="16">
        <f>Table1[[#This Row],[Current Quantity]]-Table1[[#This Row],[Previous Quantity]]</f>
        <v>2</v>
      </c>
      <c r="F33" s="47">
        <v>125889.35294117648</v>
      </c>
      <c r="G33" s="35">
        <f>Table1[[#This Row],[Last price]]*Table1[[#This Row],[Current Quantity]]</f>
        <v>6672135.7058823528</v>
      </c>
      <c r="H33" s="19"/>
    </row>
    <row r="34" spans="1:8" ht="26.25" x14ac:dyDescent="0.25">
      <c r="A34" s="64" t="s">
        <v>109</v>
      </c>
      <c r="B34" s="65" t="s">
        <v>26</v>
      </c>
      <c r="C34" s="23">
        <v>46</v>
      </c>
      <c r="D34" s="3">
        <v>48</v>
      </c>
      <c r="E34" s="16">
        <f>Table1[[#This Row],[Current Quantity]]-Table1[[#This Row],[Previous Quantity]]</f>
        <v>2</v>
      </c>
      <c r="F34" s="47">
        <v>137914.17391304349</v>
      </c>
      <c r="G34" s="35">
        <f>Table1[[#This Row],[Last price]]*Table1[[#This Row],[Current Quantity]]</f>
        <v>6619880.3478260878</v>
      </c>
      <c r="H34" s="19"/>
    </row>
    <row r="35" spans="1:8" ht="26.25" x14ac:dyDescent="0.25">
      <c r="A35" s="64" t="s">
        <v>110</v>
      </c>
      <c r="B35" s="65" t="s">
        <v>29</v>
      </c>
      <c r="C35" s="23">
        <v>29</v>
      </c>
      <c r="D35" s="3">
        <v>30</v>
      </c>
      <c r="E35" s="16">
        <f>Table1[[#This Row],[Current Quantity]]-Table1[[#This Row],[Previous Quantity]]</f>
        <v>1</v>
      </c>
      <c r="F35" s="47">
        <v>220767.68965517241</v>
      </c>
      <c r="G35" s="35">
        <f>Table1[[#This Row],[Last price]]*Table1[[#This Row],[Current Quantity]]</f>
        <v>6623030.6896551717</v>
      </c>
      <c r="H35" s="19"/>
    </row>
    <row r="36" spans="1:8" ht="25.5" x14ac:dyDescent="0.25">
      <c r="A36" s="61" t="s">
        <v>101</v>
      </c>
      <c r="B36" s="61" t="s">
        <v>16</v>
      </c>
      <c r="C36" s="23">
        <v>56</v>
      </c>
      <c r="D36" s="3">
        <v>58</v>
      </c>
      <c r="E36" s="16">
        <f>Table1[[#This Row],[Current Quantity]]-Table1[[#This Row],[Previous Quantity]]</f>
        <v>2</v>
      </c>
      <c r="F36" s="47">
        <v>114219.53571428571</v>
      </c>
      <c r="G36" s="35">
        <f>Table1[[#This Row],[Last price]]*Table1[[#This Row],[Current Quantity]]</f>
        <v>6624733.0714285709</v>
      </c>
      <c r="H36" s="19"/>
    </row>
    <row r="37" spans="1:8" ht="25.5" x14ac:dyDescent="0.25">
      <c r="A37" s="61" t="s">
        <v>47</v>
      </c>
      <c r="B37" s="61" t="s">
        <v>48</v>
      </c>
      <c r="C37" s="23">
        <v>47</v>
      </c>
      <c r="D37" s="3">
        <v>49</v>
      </c>
      <c r="E37" s="16">
        <f>Table1[[#This Row],[Current Quantity]]-Table1[[#This Row],[Previous Quantity]]</f>
        <v>2</v>
      </c>
      <c r="F37" s="47">
        <v>135672.89361702127</v>
      </c>
      <c r="G37" s="35">
        <f>Table1[[#This Row],[Last price]]*Table1[[#This Row],[Current Quantity]]</f>
        <v>6647971.7872340418</v>
      </c>
      <c r="H37" s="19"/>
    </row>
    <row r="38" spans="1:8" ht="25.5" x14ac:dyDescent="0.25">
      <c r="A38" s="61" t="s">
        <v>71</v>
      </c>
      <c r="B38" s="61" t="s">
        <v>72</v>
      </c>
      <c r="C38" s="23">
        <v>36</v>
      </c>
      <c r="D38" s="3">
        <v>37</v>
      </c>
      <c r="E38" s="16">
        <f>Table1[[#This Row],[Current Quantity]]-Table1[[#This Row],[Previous Quantity]]</f>
        <v>1</v>
      </c>
      <c r="F38" s="47">
        <v>180223.61111111112</v>
      </c>
      <c r="G38" s="35">
        <f>Table1[[#This Row],[Last price]]*Table1[[#This Row],[Current Quantity]]</f>
        <v>6668273.6111111119</v>
      </c>
      <c r="H38" s="19"/>
    </row>
    <row r="39" spans="1:8" ht="25.5" x14ac:dyDescent="0.25">
      <c r="A39" s="61" t="s">
        <v>73</v>
      </c>
      <c r="B39" s="61" t="s">
        <v>74</v>
      </c>
      <c r="C39" s="23">
        <v>24</v>
      </c>
      <c r="D39" s="3">
        <v>25</v>
      </c>
      <c r="E39" s="16">
        <f>Table1[[#This Row],[Current Quantity]]-Table1[[#This Row],[Previous Quantity]]</f>
        <v>1</v>
      </c>
      <c r="F39" s="47">
        <v>269190</v>
      </c>
      <c r="G39" s="35">
        <f>Table1[[#This Row],[Last price]]*Table1[[#This Row],[Current Quantity]]</f>
        <v>6729750</v>
      </c>
      <c r="H39" s="19"/>
    </row>
    <row r="40" spans="1:8" ht="26.25" x14ac:dyDescent="0.25">
      <c r="A40" s="65" t="s">
        <v>75</v>
      </c>
      <c r="B40" s="65" t="s">
        <v>27</v>
      </c>
      <c r="C40" s="23">
        <v>48</v>
      </c>
      <c r="D40" s="3">
        <v>48</v>
      </c>
      <c r="E40" s="16">
        <f>Table1[[#This Row],[Current Quantity]]-Table1[[#This Row],[Previous Quantity]]</f>
        <v>0</v>
      </c>
      <c r="F40" s="47">
        <v>416339.125</v>
      </c>
      <c r="G40" s="35">
        <f>Table1[[#This Row],[Last price]]*Table1[[#This Row],[Current Quantity]]</f>
        <v>19984278</v>
      </c>
      <c r="H40" s="19"/>
    </row>
    <row r="41" spans="1:8" ht="25.5" x14ac:dyDescent="0.25">
      <c r="A41" s="61" t="s">
        <v>54</v>
      </c>
      <c r="B41" s="61" t="s">
        <v>17</v>
      </c>
      <c r="C41" s="23">
        <v>80</v>
      </c>
      <c r="D41" s="3">
        <v>80</v>
      </c>
      <c r="E41" s="16">
        <f>Table1[[#This Row],[Current Quantity]]-Table1[[#This Row],[Previous Quantity]]</f>
        <v>0</v>
      </c>
      <c r="F41" s="47">
        <v>249371.76250000001</v>
      </c>
      <c r="G41" s="35">
        <f>Table1[[#This Row],[Last price]]*Table1[[#This Row],[Current Quantity]]</f>
        <v>19949741</v>
      </c>
      <c r="H41" s="19"/>
    </row>
    <row r="42" spans="1:8" ht="38.25" x14ac:dyDescent="0.25">
      <c r="A42" s="61" t="s">
        <v>76</v>
      </c>
      <c r="B42" s="61" t="s">
        <v>40</v>
      </c>
      <c r="C42" s="23">
        <v>48</v>
      </c>
      <c r="D42" s="3">
        <v>48</v>
      </c>
      <c r="E42" s="16">
        <f>Table1[[#This Row],[Current Quantity]]-Table1[[#This Row],[Previous Quantity]]</f>
        <v>0</v>
      </c>
      <c r="F42" s="47">
        <v>416345.8125</v>
      </c>
      <c r="G42" s="35">
        <f>Table1[[#This Row],[Last price]]*Table1[[#This Row],[Current Quantity]]</f>
        <v>19984599</v>
      </c>
      <c r="H42" s="19"/>
    </row>
    <row r="43" spans="1:8" ht="38.25" x14ac:dyDescent="0.25">
      <c r="A43" s="61" t="s">
        <v>55</v>
      </c>
      <c r="B43" s="61" t="s">
        <v>41</v>
      </c>
      <c r="C43" s="23">
        <v>80</v>
      </c>
      <c r="D43" s="3">
        <v>80</v>
      </c>
      <c r="E43" s="16">
        <f>Table1[[#This Row],[Current Quantity]]-Table1[[#This Row],[Previous Quantity]]</f>
        <v>0</v>
      </c>
      <c r="F43" s="47">
        <v>249790.875</v>
      </c>
      <c r="G43" s="35">
        <f>Table1[[#This Row],[Last price]]*Table1[[#This Row],[Current Quantity]]</f>
        <v>19983270</v>
      </c>
      <c r="H43" s="19"/>
    </row>
    <row r="44" spans="1:8" ht="25.5" x14ac:dyDescent="0.25">
      <c r="A44" s="61" t="s">
        <v>77</v>
      </c>
      <c r="B44" s="61" t="s">
        <v>49</v>
      </c>
      <c r="C44" s="23">
        <v>122</v>
      </c>
      <c r="D44" s="3">
        <v>122</v>
      </c>
      <c r="E44" s="16">
        <f>Table1[[#This Row],[Current Quantity]]-Table1[[#This Row],[Previous Quantity]]</f>
        <v>0</v>
      </c>
      <c r="F44" s="47">
        <v>166897.82786885247</v>
      </c>
      <c r="G44" s="35">
        <f>Table1[[#This Row],[Last price]]*Table1[[#This Row],[Current Quantity]]</f>
        <v>20361535</v>
      </c>
      <c r="H44" s="19"/>
    </row>
    <row r="45" spans="1:8" ht="25.5" x14ac:dyDescent="0.25">
      <c r="A45" s="61" t="s">
        <v>95</v>
      </c>
      <c r="B45" s="61" t="s">
        <v>15</v>
      </c>
      <c r="C45" s="19">
        <v>4</v>
      </c>
      <c r="D45" s="19">
        <v>4</v>
      </c>
      <c r="E45" s="58">
        <f>Table1[[#This Row],[Current Quantity]]-Table1[[#This Row],[Previous Quantity]]</f>
        <v>0</v>
      </c>
      <c r="F45" s="59">
        <v>49516.25</v>
      </c>
      <c r="G45" s="60">
        <f>Table1[[#This Row],[Last price]]*Table1[[#This Row],[Current Quantity]]</f>
        <v>198065</v>
      </c>
      <c r="H45" s="19"/>
    </row>
    <row r="46" spans="1:8" ht="25.5" x14ac:dyDescent="0.25">
      <c r="A46" s="61" t="s">
        <v>111</v>
      </c>
      <c r="B46" s="61" t="s">
        <v>87</v>
      </c>
      <c r="C46" s="23">
        <v>3</v>
      </c>
      <c r="D46" s="3">
        <v>3</v>
      </c>
      <c r="E46" s="16">
        <f>Table1[[#This Row],[Current Quantity]]-Table1[[#This Row],[Previous Quantity]]</f>
        <v>0</v>
      </c>
      <c r="F46" s="47">
        <v>82467.333333333328</v>
      </c>
      <c r="G46" s="35">
        <f>Table1[[#This Row],[Last price]]*Table1[[#This Row],[Current Quantity]]</f>
        <v>247402</v>
      </c>
      <c r="H46" s="19"/>
    </row>
    <row r="47" spans="1:8" ht="25.5" x14ac:dyDescent="0.25">
      <c r="A47" s="61" t="s">
        <v>96</v>
      </c>
      <c r="B47" s="61" t="s">
        <v>18</v>
      </c>
      <c r="C47" s="23">
        <v>2</v>
      </c>
      <c r="D47" s="3">
        <v>2</v>
      </c>
      <c r="E47" s="16">
        <f>Table1[[#This Row],[Current Quantity]]-Table1[[#This Row],[Previous Quantity]]</f>
        <v>0</v>
      </c>
      <c r="F47" s="47">
        <v>96488</v>
      </c>
      <c r="G47" s="35">
        <f>Table1[[#This Row],[Last price]]*Table1[[#This Row],[Current Quantity]]</f>
        <v>192976</v>
      </c>
      <c r="H47" s="19"/>
    </row>
    <row r="48" spans="1:8" ht="25.5" x14ac:dyDescent="0.25">
      <c r="A48" s="61" t="s">
        <v>103</v>
      </c>
      <c r="B48" s="61" t="s">
        <v>19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7">
        <v>235493</v>
      </c>
      <c r="G48" s="35">
        <f>Table1[[#This Row],[Last price]]*Table1[[#This Row],[Current Quantity]]</f>
        <v>235493</v>
      </c>
      <c r="H48" s="19"/>
    </row>
    <row r="49" spans="1:8" x14ac:dyDescent="0.25">
      <c r="A49" s="61" t="s">
        <v>78</v>
      </c>
      <c r="B49" s="61" t="s">
        <v>20</v>
      </c>
      <c r="C49" s="23">
        <v>18</v>
      </c>
      <c r="D49" s="3">
        <v>18</v>
      </c>
      <c r="E49" s="16">
        <f>Table1[[#This Row],[Current Quantity]]-Table1[[#This Row],[Previous Quantity]]</f>
        <v>0</v>
      </c>
      <c r="F49" s="47">
        <v>12519.888888888889</v>
      </c>
      <c r="G49" s="35">
        <f>Table1[[#This Row],[Last price]]*Table1[[#This Row],[Current Quantity]]</f>
        <v>225358</v>
      </c>
      <c r="H49" s="19"/>
    </row>
    <row r="50" spans="1:8" ht="25.5" x14ac:dyDescent="0.25">
      <c r="A50" s="61" t="s">
        <v>97</v>
      </c>
      <c r="B50" s="61" t="s">
        <v>21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7">
        <v>93556</v>
      </c>
      <c r="G50" s="35">
        <f>Table1[[#This Row],[Last price]]*Table1[[#This Row],[Current Quantity]]</f>
        <v>187112</v>
      </c>
      <c r="H50" s="19"/>
    </row>
    <row r="51" spans="1:8" ht="26.25" x14ac:dyDescent="0.25">
      <c r="A51" s="65" t="s">
        <v>98</v>
      </c>
      <c r="B51" s="65" t="s">
        <v>28</v>
      </c>
      <c r="C51" s="23">
        <v>3</v>
      </c>
      <c r="D51" s="3">
        <v>3</v>
      </c>
      <c r="E51" s="16">
        <f>Table1[[#This Row],[Current Quantity]]-Table1[[#This Row],[Previous Quantity]]</f>
        <v>0</v>
      </c>
      <c r="F51" s="47">
        <v>68387</v>
      </c>
      <c r="G51" s="35">
        <f>Table1[[#This Row],[Last price]]*Table1[[#This Row],[Current Quantity]]</f>
        <v>205161</v>
      </c>
      <c r="H51" s="19"/>
    </row>
    <row r="52" spans="1:8" x14ac:dyDescent="0.25">
      <c r="A52" s="61" t="s">
        <v>102</v>
      </c>
      <c r="B52" s="61" t="s">
        <v>79</v>
      </c>
      <c r="C52" s="23">
        <v>7</v>
      </c>
      <c r="D52" s="3">
        <v>8</v>
      </c>
      <c r="E52" s="16">
        <f>Table1[[#This Row],[Current Quantity]]-Table1[[#This Row],[Previous Quantity]]</f>
        <v>1</v>
      </c>
      <c r="F52" s="47">
        <v>28590</v>
      </c>
      <c r="G52" s="35">
        <f>Table1[[#This Row],[Last price]]*Table1[[#This Row],[Current Quantity]]</f>
        <v>228720</v>
      </c>
      <c r="H52" s="19"/>
    </row>
    <row r="53" spans="1:8" x14ac:dyDescent="0.25">
      <c r="A53" s="61" t="s">
        <v>80</v>
      </c>
      <c r="B53" s="61" t="s">
        <v>81</v>
      </c>
      <c r="C53" s="23">
        <v>28</v>
      </c>
      <c r="D53" s="3">
        <v>28</v>
      </c>
      <c r="E53" s="16">
        <f>Table1[[#This Row],[Current Quantity]]-Table1[[#This Row],[Previous Quantity]]</f>
        <v>0</v>
      </c>
      <c r="F53" s="47">
        <v>7929.5357142857147</v>
      </c>
      <c r="G53" s="35">
        <f>Table1[[#This Row],[Last price]]*Table1[[#This Row],[Current Quantity]]</f>
        <v>222027</v>
      </c>
      <c r="H53" s="19"/>
    </row>
    <row r="54" spans="1:8" ht="25.5" x14ac:dyDescent="0.25">
      <c r="A54" s="61" t="s">
        <v>104</v>
      </c>
      <c r="B54" s="61" t="s">
        <v>88</v>
      </c>
      <c r="C54" s="23">
        <v>7</v>
      </c>
      <c r="D54" s="3">
        <v>7</v>
      </c>
      <c r="E54" s="16">
        <f>Table1[[#This Row],[Current Quantity]]-Table1[[#This Row],[Previous Quantity]]</f>
        <v>0</v>
      </c>
      <c r="F54" s="47">
        <v>28600</v>
      </c>
      <c r="G54" s="35">
        <f>Table1[[#This Row],[Last price]]*Table1[[#This Row],[Current Quantity]]</f>
        <v>200200</v>
      </c>
      <c r="H54" s="19"/>
    </row>
    <row r="55" spans="1:8" x14ac:dyDescent="0.25">
      <c r="A55" s="63" t="s">
        <v>82</v>
      </c>
      <c r="B55" s="63" t="s">
        <v>58</v>
      </c>
      <c r="C55" s="23">
        <v>0</v>
      </c>
      <c r="D55" s="3">
        <v>0</v>
      </c>
      <c r="E55" s="16">
        <f>Table1[[#This Row],[Current Quantity]]-Table1[[#This Row],[Previous Quantity]]</f>
        <v>0</v>
      </c>
      <c r="F55" s="47">
        <v>0</v>
      </c>
      <c r="G55" s="35">
        <f>Table1[[#This Row],[Last price]]*Table1[[#This Row],[Current Quantity]]</f>
        <v>0</v>
      </c>
      <c r="H55" s="19"/>
    </row>
    <row r="56" spans="1:8" x14ac:dyDescent="0.25">
      <c r="A56" s="3"/>
      <c r="B56" s="3"/>
      <c r="C56" s="23"/>
      <c r="D56" s="3"/>
      <c r="E56" s="41"/>
      <c r="F56" s="3"/>
      <c r="G56" s="15"/>
      <c r="H56" s="19"/>
    </row>
    <row r="57" spans="1:8" x14ac:dyDescent="0.25">
      <c r="A57" s="28"/>
      <c r="B57" s="28"/>
      <c r="C57" s="29"/>
      <c r="D57" s="28"/>
      <c r="E57" s="30"/>
      <c r="F57" s="28"/>
      <c r="G57" s="31"/>
      <c r="H57" s="10"/>
    </row>
    <row r="58" spans="1:8" x14ac:dyDescent="0.25">
      <c r="A58" s="4" t="s">
        <v>3</v>
      </c>
      <c r="C58" s="8"/>
      <c r="D58" s="14" t="s">
        <v>10</v>
      </c>
      <c r="E58" s="17"/>
      <c r="F58" s="1"/>
      <c r="G58" s="1"/>
      <c r="H58" s="4" t="s">
        <v>6</v>
      </c>
    </row>
    <row r="59" spans="1:8" x14ac:dyDescent="0.25">
      <c r="A59" s="4" t="s">
        <v>4</v>
      </c>
      <c r="C59" s="8"/>
      <c r="D59" s="14" t="s">
        <v>5</v>
      </c>
      <c r="E59" s="17"/>
      <c r="F59" s="1"/>
      <c r="G59" s="1"/>
      <c r="H59" s="4" t="s">
        <v>7</v>
      </c>
    </row>
    <row r="60" spans="1:8" x14ac:dyDescent="0.25">
      <c r="A60" s="5"/>
      <c r="E60" s="17"/>
      <c r="F60" s="1"/>
      <c r="G60" s="1"/>
    </row>
    <row r="61" spans="1:8" x14ac:dyDescent="0.25">
      <c r="A61" s="6"/>
      <c r="D61" s="6"/>
      <c r="E61" s="17"/>
      <c r="F61" s="1"/>
      <c r="G61" s="1"/>
      <c r="H61" s="7"/>
    </row>
    <row r="63" spans="1:8" x14ac:dyDescent="0.25">
      <c r="A63" s="14"/>
    </row>
    <row r="64" spans="1:8" x14ac:dyDescent="0.25">
      <c r="A64" s="14"/>
    </row>
    <row r="66" spans="1:8" x14ac:dyDescent="0.25">
      <c r="A66" s="5"/>
    </row>
    <row r="73" spans="1:8" x14ac:dyDescent="0.25">
      <c r="H73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2020-11-25T10:35:09Z</cp:lastPrinted>
  <dcterms:created xsi:type="dcterms:W3CDTF">2020-06-30T03:42:56Z</dcterms:created>
  <dcterms:modified xsi:type="dcterms:W3CDTF">2020-11-25T10:38:03Z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