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5" i="1"/>
  <c r="G44" i="1"/>
  <c r="E49" i="1"/>
  <c r="E48" i="1"/>
  <c r="E44" i="1"/>
  <c r="E45" i="1"/>
  <c r="E46" i="1"/>
  <c r="E47" i="1"/>
  <c r="E50" i="1"/>
  <c r="E51" i="1"/>
  <c r="E52" i="1"/>
  <c r="E53" i="1"/>
  <c r="E54" i="1"/>
  <c r="G46" i="1"/>
  <c r="G47" i="1"/>
  <c r="G48" i="1"/>
  <c r="G50" i="1"/>
  <c r="G51" i="1"/>
  <c r="G52" i="1"/>
  <c r="G53" i="1"/>
  <c r="G54" i="1"/>
  <c r="G43" i="1" l="1"/>
  <c r="G38" i="1"/>
  <c r="G37" i="1"/>
  <c r="E37" i="1"/>
  <c r="E38" i="1"/>
  <c r="E39" i="1"/>
  <c r="E40" i="1"/>
  <c r="E41" i="1"/>
  <c r="E42" i="1"/>
  <c r="E43" i="1"/>
  <c r="G39" i="1"/>
  <c r="G40" i="1"/>
  <c r="G41" i="1"/>
  <c r="G42" i="1"/>
  <c r="E32" i="1" l="1"/>
  <c r="E33" i="1"/>
  <c r="E34" i="1"/>
  <c r="E35" i="1"/>
  <c r="E36" i="1"/>
  <c r="G32" i="1"/>
  <c r="G33" i="1"/>
  <c r="G34" i="1"/>
  <c r="G35" i="1"/>
  <c r="G36" i="1"/>
  <c r="G30" i="1" l="1"/>
  <c r="G29" i="1"/>
  <c r="E28" i="1"/>
  <c r="E29" i="1"/>
  <c r="E30" i="1"/>
  <c r="E31" i="1"/>
  <c r="G28" i="1"/>
  <c r="G31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G27" i="1"/>
  <c r="G26" i="1" l="1"/>
  <c r="G25" i="1" l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<sst xmlns="http://schemas.openxmlformats.org/spreadsheetml/2006/main" count="110" uniqueCount="110">
  <si>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</si>
  <si>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</si>
  <si>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</si>
  <si>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</si>
  <si>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</si>
  <si>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</si>
  <si>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</si>
  <si>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</si>
  <si>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</si>
  <si>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</si>
  <si>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</si>
  <si>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</si>
  <si>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</si>
  <si>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</si>
  <si>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</si>
  <si>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</si>
  <si>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</si>
  <si>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</si>
  <si>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</si>
  <si>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</si>
  <si>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</si>
  <si>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</si>
  <si>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</si>
  <si>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</si>
  <si>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</si>
  <si>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</si>
  <si>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</si>
  <si>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</si>
  <si>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</si>
  <si>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</si>
  <si>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</si>
  <si>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</si>
  <si>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</si>
  <si>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</si>
  <si>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</si>
  <si>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</si>
  <si>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</si>
  <si>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</si>
  <si>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</si>
  <si>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</si>
  <si>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</si>
  <si>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</si>
  <si>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</si>
  <si>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</si>
  <si>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</si>
  <si>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</si>
  <si>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</si>
  <si>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</si>
  <si>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</si>
  <si>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</si>
  <si>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</si>
  <si>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</si>
  <si>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</si>
  <si>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</si>
  <si>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</si>
  <si>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</si>
  <si>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</si>
  <si>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</si>
  <si>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</si>
  <si>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</si>
  <si>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PYPL</t>
  </si>
  <si>
    <t>PAYPAL HOLDINGS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</si>
  <si>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</si>
  <si>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</si>
  <si>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</si>
  <si>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</si>
  <si>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</si>
  <si>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</si>
  <si>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</si>
  <si>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</si>
  <si>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</si>
  <si>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</si>
  <si>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</si>
  <si>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</si>
  <si>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</si>
  <si>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</si>
  <si>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</si>
  <si>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</si>
  <si>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</si>
  <si>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</si>
  <si>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</si>
  <si>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</si>
  <si>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</si>
  <si>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</si>
  <si>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</si>
  <si>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</si>
  <si>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</si>
  <si>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</si>
  <si>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</si>
  <si>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</si>
  <si>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</si>
  <si>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</si>
  <si>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</si>
  <si>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</si>
  <si>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</si>
  <si>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</si>
  <si>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CMI</t>
  </si>
  <si>
    <t>CUMMINS INC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</si>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</sst>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  <numFmt numFmtId="170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8" fontId="2" fillId="2" borderId="1" xfId="0" applyNumberFormat="1" applyFont="1" applyFill="1" applyBorder="1" applyAlignment="1">
      <alignment vertical="center"/>
    </xf>
    <xf numFmtId="44" fontId="2" fillId="2" borderId="1" xfId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70" fontId="8" fillId="0" borderId="1" xfId="0" applyNumberFormat="1" applyFont="1" applyBorder="1"/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5" totalsRowCount="1" headerRowDxfId="20" dataDxfId="18" headerRowBorderDxfId="19" tableBorderDxfId="17" totalsRowBorderDxfId="16">
  <autoFilter ref="A10:H54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11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0" totalsRowDxfId="1">
      <calculatedColumnFormula>Table1[[#This Row],[Last price]]*Table1[[#This Row],[Current Quantity]]</calculatedColumnFormula>
    </tableColumn>
    <tableColumn id="7" name="Comments" dataDxfId="9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="115" zoomScaleNormal="115" workbookViewId="0">
      <selection activeCell="M14" sqref="M14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0" t="s">
        <v>0</v>
      </c>
      <c r="B1" s="60"/>
      <c r="C1" s="51">
        <v>44109</v>
      </c>
      <c r="E1" s="1"/>
      <c r="F1" s="1"/>
      <c r="G1" s="11"/>
      <c r="H1" s="11"/>
    </row>
    <row r="2" spans="1:20" x14ac:dyDescent="0.25">
      <c r="A2" s="60" t="s">
        <v>89</v>
      </c>
      <c r="B2" s="60"/>
      <c r="C2" s="64">
        <v>7.6159999999999997</v>
      </c>
      <c r="E2" s="9"/>
      <c r="F2" s="9"/>
      <c r="G2" s="13"/>
      <c r="H2" s="12"/>
      <c r="K2" s="27"/>
      <c r="P2" s="27"/>
      <c r="S2" s="27"/>
    </row>
    <row r="3" spans="1:20" x14ac:dyDescent="0.25">
      <c r="A3" s="63" t="s">
        <v>90</v>
      </c>
      <c r="B3" s="63"/>
      <c r="C3" s="47">
        <v>1.278537380473576</v>
      </c>
      <c r="E3" s="9"/>
      <c r="F3" s="9"/>
      <c r="G3" s="13"/>
      <c r="H3" s="12"/>
      <c r="P3" s="27"/>
    </row>
    <row r="4" spans="1:20" x14ac:dyDescent="0.25">
      <c r="A4" s="60" t="s">
        <v>46</v>
      </c>
      <c r="B4" s="60"/>
      <c r="C4" s="42">
        <v>18466687.66</v>
      </c>
      <c r="E4" s="9"/>
      <c r="F4" s="9"/>
      <c r="G4" s="10"/>
      <c r="H4" s="10"/>
      <c r="K4" s="27"/>
      <c r="P4" s="27"/>
      <c r="S4" s="27"/>
    </row>
    <row r="5" spans="1:20" x14ac:dyDescent="0.25">
      <c r="A5" s="60" t="s">
        <v>44</v>
      </c>
      <c r="B5" s="60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60" t="s">
        <v>45</v>
      </c>
      <c r="B6" s="60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1" t="s">
        <v>47</v>
      </c>
      <c r="B7" s="61"/>
      <c r="C7" s="48">
        <f>C4+C5-C6</f>
        <v>18466687.66</v>
      </c>
      <c r="E7" s="9"/>
      <c r="F7" s="9"/>
      <c r="G7" s="10"/>
      <c r="H7" s="10"/>
      <c r="P7" s="27"/>
    </row>
    <row r="8" spans="1:20" x14ac:dyDescent="0.25">
      <c r="A8" s="62" t="s">
        <v>40</v>
      </c>
      <c r="B8" s="62"/>
      <c r="C8" s="48">
        <f>SUM(G11:G196)</f>
        <v>146104155.61621124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38</v>
      </c>
      <c r="D10" s="36" t="s">
        <v>9</v>
      </c>
      <c r="E10" s="24" t="s">
        <v>39</v>
      </c>
      <c r="F10" s="38" t="s">
        <v>50</v>
      </c>
      <c r="G10" s="25" t="s">
        <v>37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11</v>
      </c>
      <c r="B11" s="46" t="s">
        <v>15</v>
      </c>
      <c r="C11" s="37">
        <v>2581</v>
      </c>
      <c r="D11" s="37">
        <v>2511</v>
      </c>
      <c r="E11" s="32">
        <f>Table1[[#This Row],[Current Quantity]]-Table1[[#This Row],[Previous Quantity]]</f>
        <v>-70</v>
      </c>
      <c r="F11" s="39">
        <v>530.50019372336305</v>
      </c>
      <c r="G11" s="33">
        <f>Table1[[#This Row],[Last price]]*Table1[[#This Row],[Current Quantity]]</f>
        <v>1332085.9864393647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12</v>
      </c>
      <c r="B12" s="46" t="s">
        <v>16</v>
      </c>
      <c r="C12" s="37">
        <v>3183</v>
      </c>
      <c r="D12" s="37">
        <v>3134</v>
      </c>
      <c r="E12" s="32">
        <f>Table1[[#This Row],[Current Quantity]]-Table1[[#This Row],[Previous Quantity]]</f>
        <v>-49</v>
      </c>
      <c r="F12" s="39">
        <v>425</v>
      </c>
      <c r="G12" s="33">
        <f>Table1[[#This Row],[Last price]]*Table1[[#This Row],[Current Quantity]]</f>
        <v>1331950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13</v>
      </c>
      <c r="B13" s="46" t="s">
        <v>41</v>
      </c>
      <c r="C13" s="37">
        <v>17912</v>
      </c>
      <c r="D13" s="37">
        <v>17272</v>
      </c>
      <c r="E13" s="16">
        <f>Table1[[#This Row],[Current Quantity]]-Table1[[#This Row],[Previous Quantity]]</f>
        <v>-640</v>
      </c>
      <c r="F13" s="39">
        <v>77.119975435462266</v>
      </c>
      <c r="G13" s="35">
        <f>Table1[[#This Row],[Last price]]*Table1[[#This Row],[Current Quantity]]</f>
        <v>1332016.2157213043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6" t="s">
        <v>51</v>
      </c>
      <c r="B14" s="46" t="s">
        <v>52</v>
      </c>
      <c r="C14" s="40">
        <v>6361</v>
      </c>
      <c r="D14" s="40">
        <v>5933</v>
      </c>
      <c r="E14" s="16">
        <f>Table1[[#This Row],[Current Quantity]]-Table1[[#This Row],[Previous Quantity]]</f>
        <v>-428</v>
      </c>
      <c r="F14" s="39">
        <v>224.50007860399307</v>
      </c>
      <c r="G14" s="35">
        <f>Table1[[#This Row],[Last price]]*Table1[[#This Row],[Current Quantity]]</f>
        <v>1331958.966357491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49" t="s">
        <v>53</v>
      </c>
      <c r="B15" s="49" t="s">
        <v>54</v>
      </c>
      <c r="C15" s="40">
        <v>2897</v>
      </c>
      <c r="D15" s="40">
        <v>2735</v>
      </c>
      <c r="E15" s="16">
        <f>Table1[[#This Row],[Current Quantity]]-Table1[[#This Row],[Previous Quantity]]</f>
        <v>-162</v>
      </c>
      <c r="F15" s="39">
        <v>487</v>
      </c>
      <c r="G15" s="35">
        <f>Table1[[#This Row],[Last price]]*Table1[[#This Row],[Current Quantity]]</f>
        <v>1331945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9" t="s">
        <v>58</v>
      </c>
      <c r="B16" s="49" t="s">
        <v>59</v>
      </c>
      <c r="C16" s="40">
        <v>435</v>
      </c>
      <c r="D16" s="40">
        <v>422</v>
      </c>
      <c r="E16" s="16">
        <f>Table1[[#This Row],[Current Quantity]]-Table1[[#This Row],[Previous Quantity]]</f>
        <v>-13</v>
      </c>
      <c r="F16" s="41">
        <v>3153.5011494252872</v>
      </c>
      <c r="G16" s="35">
        <f>Table1[[#This Row],[Last price]]*Table1[[#This Row],[Current Quantity]]</f>
        <v>1330777.4850574711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9" t="s">
        <v>60</v>
      </c>
      <c r="B17" s="49" t="s">
        <v>61</v>
      </c>
      <c r="C17" s="40">
        <v>7096</v>
      </c>
      <c r="D17" s="40">
        <v>6897</v>
      </c>
      <c r="E17" s="16">
        <f>Table1[[#This Row],[Current Quantity]]-Table1[[#This Row],[Previous Quantity]]</f>
        <v>-199</v>
      </c>
      <c r="F17" s="41">
        <v>193.13007328072155</v>
      </c>
      <c r="G17" s="35">
        <f>Table1[[#This Row],[Last price]]*Table1[[#This Row],[Current Quantity]]</f>
        <v>1332018.1154171366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49" t="s">
        <v>62</v>
      </c>
      <c r="B18" s="49" t="s">
        <v>63</v>
      </c>
      <c r="C18" s="40">
        <v>4968</v>
      </c>
      <c r="D18" s="40">
        <v>4864</v>
      </c>
      <c r="E18" s="16">
        <f>Table1[[#This Row],[Current Quantity]]-Table1[[#This Row],[Previous Quantity]]</f>
        <v>-104</v>
      </c>
      <c r="F18" s="41">
        <v>273.85004025764897</v>
      </c>
      <c r="G18" s="35">
        <f>Table1[[#This Row],[Last price]]*Table1[[#This Row],[Current Quantity]]</f>
        <v>1332006.5958132045</v>
      </c>
      <c r="H18" s="3"/>
      <c r="I18" s="2"/>
      <c r="J18" s="2"/>
      <c r="O18" s="34"/>
      <c r="P18" s="34"/>
    </row>
    <row r="19" spans="1:20" x14ac:dyDescent="0.25">
      <c r="A19" s="49" t="s">
        <v>75</v>
      </c>
      <c r="B19" s="49" t="s">
        <v>76</v>
      </c>
      <c r="C19" s="40">
        <v>1232</v>
      </c>
      <c r="D19" s="40">
        <v>1236</v>
      </c>
      <c r="E19" s="16">
        <f>Table1[[#This Row],[Current Quantity]]-Table1[[#This Row],[Previous Quantity]]</f>
        <v>4</v>
      </c>
      <c r="F19" s="41">
        <v>1078</v>
      </c>
      <c r="G19" s="35">
        <f>Table1[[#This Row],[Last price]]*Table1[[#This Row],[Current Quantity]]</f>
        <v>1332408</v>
      </c>
      <c r="H19" s="19"/>
      <c r="J19" s="2"/>
    </row>
    <row r="20" spans="1:20" x14ac:dyDescent="0.25">
      <c r="A20" s="49" t="s">
        <v>77</v>
      </c>
      <c r="B20" s="49" t="s">
        <v>80</v>
      </c>
      <c r="C20" s="40">
        <v>8304</v>
      </c>
      <c r="D20" s="40">
        <v>8005</v>
      </c>
      <c r="E20" s="16">
        <f>Table1[[#This Row],[Current Quantity]]-Table1[[#This Row],[Previous Quantity]]</f>
        <v>-299</v>
      </c>
      <c r="F20" s="41">
        <v>166.40004816955684</v>
      </c>
      <c r="G20" s="35">
        <f>Table1[[#This Row],[Last price]]*Table1[[#This Row],[Current Quantity]]</f>
        <v>1332032.3855973026</v>
      </c>
      <c r="H20" s="19"/>
      <c r="J20" s="2"/>
    </row>
    <row r="21" spans="1:20" x14ac:dyDescent="0.25">
      <c r="A21" s="49" t="s">
        <v>79</v>
      </c>
      <c r="B21" s="49" t="s">
        <v>78</v>
      </c>
      <c r="C21" s="40">
        <v>5441</v>
      </c>
      <c r="D21" s="40">
        <v>5217</v>
      </c>
      <c r="E21" s="16">
        <f>Table1[[#This Row],[Current Quantity]]-Table1[[#This Row],[Previous Quantity]]</f>
        <v>-224</v>
      </c>
      <c r="F21" s="41">
        <v>255.33008638117994</v>
      </c>
      <c r="G21" s="35">
        <f>Table1[[#This Row],[Last price]]*Table1[[#This Row],[Current Quantity]]</f>
        <v>1332057.0606506157</v>
      </c>
      <c r="H21" s="19"/>
      <c r="J21" s="2"/>
    </row>
    <row r="22" spans="1:20" x14ac:dyDescent="0.25">
      <c r="A22" s="49" t="s">
        <v>94</v>
      </c>
      <c r="B22" s="49" t="s">
        <v>95</v>
      </c>
      <c r="C22" s="40">
        <v>6903</v>
      </c>
      <c r="D22" s="40">
        <v>6897</v>
      </c>
      <c r="E22" s="16">
        <f>Table1[[#This Row],[Current Quantity]]-Table1[[#This Row],[Previous Quantity]]</f>
        <v>-6</v>
      </c>
      <c r="F22" s="41">
        <v>193.13805591771694</v>
      </c>
      <c r="G22" s="35">
        <f>Table1[[#This Row],[Last price]]*Table1[[#This Row],[Current Quantity]]</f>
        <v>1332073.1716644936</v>
      </c>
      <c r="H22" s="19"/>
      <c r="J22" s="2"/>
    </row>
    <row r="23" spans="1:20" x14ac:dyDescent="0.25">
      <c r="A23" s="49" t="s">
        <v>96</v>
      </c>
      <c r="B23" s="49" t="s">
        <v>97</v>
      </c>
      <c r="C23" s="40">
        <v>6615</v>
      </c>
      <c r="D23" s="40">
        <v>0</v>
      </c>
      <c r="E23" s="16">
        <f>Table1[[#This Row],[Current Quantity]]-Table1[[#This Row],[Previous Quantity]]</f>
        <v>-6615</v>
      </c>
      <c r="F23" s="41">
        <v>210.29901738473168</v>
      </c>
      <c r="G23" s="35">
        <f>Table1[[#This Row],[Last price]]*Table1[[#This Row],[Current Quantity]]</f>
        <v>0</v>
      </c>
      <c r="H23" s="19"/>
      <c r="J23" s="2"/>
    </row>
    <row r="24" spans="1:20" x14ac:dyDescent="0.25">
      <c r="A24" s="49" t="s">
        <v>99</v>
      </c>
      <c r="B24" s="49" t="s">
        <v>100</v>
      </c>
      <c r="C24" s="40">
        <v>16595</v>
      </c>
      <c r="D24" s="40">
        <v>16068</v>
      </c>
      <c r="E24" s="16">
        <f>Table1[[#This Row],[Current Quantity]]-Table1[[#This Row],[Previous Quantity]]</f>
        <v>-527</v>
      </c>
      <c r="F24" s="41">
        <v>82.900030129557095</v>
      </c>
      <c r="G24" s="35">
        <f>Table1[[#This Row],[Last price]]*Table1[[#This Row],[Current Quantity]]</f>
        <v>1332037.6841217233</v>
      </c>
      <c r="H24" s="19"/>
      <c r="J24" s="2"/>
    </row>
    <row r="25" spans="1:20" x14ac:dyDescent="0.25">
      <c r="A25" s="49" t="s">
        <v>108</v>
      </c>
      <c r="B25" s="49" t="s">
        <v>109</v>
      </c>
      <c r="C25" s="23">
        <v>0</v>
      </c>
      <c r="D25" s="3">
        <v>1062</v>
      </c>
      <c r="E25" s="16">
        <f>Table1[[#This Row],[Current Quantity]]-Table1[[#This Row],[Previous Quantity]]</f>
        <v>1062</v>
      </c>
      <c r="F25" s="43">
        <v>1254.8</v>
      </c>
      <c r="G25" s="35">
        <f>Table1[[#This Row],[Last price]]*Table1[[#This Row],[Current Quantity]]</f>
        <v>1332597.5999999999</v>
      </c>
      <c r="H25" s="19"/>
    </row>
    <row r="26" spans="1:20" x14ac:dyDescent="0.25">
      <c r="A26" s="50" t="s">
        <v>14</v>
      </c>
      <c r="B26" s="50" t="s">
        <v>42</v>
      </c>
      <c r="C26" s="23">
        <v>202370</v>
      </c>
      <c r="D26" s="3">
        <v>190807</v>
      </c>
      <c r="E26" s="16">
        <f>Table1[[#This Row],[Current Quantity]]-Table1[[#This Row],[Previous Quantity]]</f>
        <v>-11563</v>
      </c>
      <c r="F26" s="43">
        <v>18.100000000000001</v>
      </c>
      <c r="G26" s="35">
        <f>Table1[[#This Row],[Last price]]*Table1[[#This Row],[Current Quantity]]</f>
        <v>3453606.7</v>
      </c>
      <c r="H26" s="19"/>
    </row>
    <row r="27" spans="1:20" ht="26.25" x14ac:dyDescent="0.25">
      <c r="A27" s="52" t="s">
        <v>64</v>
      </c>
      <c r="B27" s="53" t="s">
        <v>29</v>
      </c>
      <c r="C27" s="57">
        <v>30</v>
      </c>
      <c r="D27" s="57">
        <v>29</v>
      </c>
      <c r="E27" s="58">
        <f>Table1[[#This Row],[Current Quantity]]-Table1[[#This Row],[Previous Quantity]]</f>
        <v>-1</v>
      </c>
      <c r="F27" s="59">
        <v>159396.36666666667</v>
      </c>
      <c r="G27" s="56">
        <f>Table1[[#This Row],[Last price]]*Table1[[#This Row],[Current Quantity]]</f>
        <v>4622494.6333333338</v>
      </c>
      <c r="H27" s="19"/>
    </row>
    <row r="28" spans="1:20" ht="26.25" x14ac:dyDescent="0.25">
      <c r="A28" s="52" t="s">
        <v>65</v>
      </c>
      <c r="B28" s="53" t="s">
        <v>30</v>
      </c>
      <c r="C28" s="19">
        <v>22</v>
      </c>
      <c r="D28" s="19">
        <v>21</v>
      </c>
      <c r="E28" s="54">
        <f>Table1[[#This Row],[Current Quantity]]-Table1[[#This Row],[Previous Quantity]]</f>
        <v>-1</v>
      </c>
      <c r="F28" s="55">
        <v>219075</v>
      </c>
      <c r="G28" s="56">
        <f>Table1[[#This Row],[Last price]]*Table1[[#This Row],[Current Quantity]]</f>
        <v>4600575</v>
      </c>
      <c r="H28" s="19"/>
    </row>
    <row r="29" spans="1:20" ht="26.25" x14ac:dyDescent="0.25">
      <c r="A29" s="52" t="s">
        <v>66</v>
      </c>
      <c r="B29" s="53" t="s">
        <v>31</v>
      </c>
      <c r="C29" s="23">
        <v>28</v>
      </c>
      <c r="D29" s="3">
        <v>26</v>
      </c>
      <c r="E29" s="16">
        <f>Table1[[#This Row],[Current Quantity]]-Table1[[#This Row],[Previous Quantity]]</f>
        <v>-2</v>
      </c>
      <c r="F29" s="43">
        <v>175199.57142857142</v>
      </c>
      <c r="G29" s="35">
        <f>Table1[[#This Row],[Last price]]*Table1[[#This Row],[Current Quantity]]</f>
        <v>4555188.8571428573</v>
      </c>
      <c r="H29" s="19"/>
    </row>
    <row r="30" spans="1:20" ht="26.25" x14ac:dyDescent="0.25">
      <c r="A30" s="52" t="s">
        <v>67</v>
      </c>
      <c r="B30" s="53" t="s">
        <v>32</v>
      </c>
      <c r="C30" s="23">
        <v>39</v>
      </c>
      <c r="D30" s="3">
        <v>36</v>
      </c>
      <c r="E30" s="16">
        <f>Table1[[#This Row],[Current Quantity]]-Table1[[#This Row],[Previous Quantity]]</f>
        <v>-3</v>
      </c>
      <c r="F30" s="43">
        <v>125948.33333333333</v>
      </c>
      <c r="G30" s="35">
        <f>Table1[[#This Row],[Last price]]*Table1[[#This Row],[Current Quantity]]</f>
        <v>4534140</v>
      </c>
      <c r="H30" s="19"/>
    </row>
    <row r="31" spans="1:20" ht="26.25" x14ac:dyDescent="0.25">
      <c r="A31" s="52" t="s">
        <v>68</v>
      </c>
      <c r="B31" s="53" t="s">
        <v>33</v>
      </c>
      <c r="C31" s="23">
        <v>35</v>
      </c>
      <c r="D31" s="3">
        <v>33</v>
      </c>
      <c r="E31" s="16">
        <f>Table1[[#This Row],[Current Quantity]]-Table1[[#This Row],[Previous Quantity]]</f>
        <v>-2</v>
      </c>
      <c r="F31" s="43">
        <v>139328.11428571428</v>
      </c>
      <c r="G31" s="35">
        <f>Table1[[#This Row],[Last price]]*Table1[[#This Row],[Current Quantity]]</f>
        <v>4597827.7714285711</v>
      </c>
      <c r="H31" s="19"/>
    </row>
    <row r="32" spans="1:20" ht="26.25" x14ac:dyDescent="0.25">
      <c r="A32" s="52" t="s">
        <v>56</v>
      </c>
      <c r="B32" s="53" t="s">
        <v>36</v>
      </c>
      <c r="C32" s="19">
        <v>22</v>
      </c>
      <c r="D32" s="19">
        <v>21</v>
      </c>
      <c r="E32" s="54">
        <f>Table1[[#This Row],[Current Quantity]]-Table1[[#This Row],[Previous Quantity]]</f>
        <v>-1</v>
      </c>
      <c r="F32" s="55">
        <v>220924.81818181818</v>
      </c>
      <c r="G32" s="56">
        <f>Table1[[#This Row],[Last price]]*Table1[[#This Row],[Current Quantity]]</f>
        <v>4639421.1818181816</v>
      </c>
      <c r="H32" s="19"/>
    </row>
    <row r="33" spans="1:8" ht="25.5" x14ac:dyDescent="0.25">
      <c r="A33" s="49" t="s">
        <v>91</v>
      </c>
      <c r="B33" s="49" t="s">
        <v>17</v>
      </c>
      <c r="C33" s="23">
        <v>51</v>
      </c>
      <c r="D33" s="3">
        <v>47</v>
      </c>
      <c r="E33" s="16">
        <f>Table1[[#This Row],[Current Quantity]]-Table1[[#This Row],[Previous Quantity]]</f>
        <v>-4</v>
      </c>
      <c r="F33" s="43">
        <v>96161.607843137259</v>
      </c>
      <c r="G33" s="35">
        <f>Table1[[#This Row],[Last price]]*Table1[[#This Row],[Current Quantity]]</f>
        <v>4519595.5686274515</v>
      </c>
      <c r="H33" s="19"/>
    </row>
    <row r="34" spans="1:8" ht="25.5" x14ac:dyDescent="0.25">
      <c r="A34" s="49" t="s">
        <v>55</v>
      </c>
      <c r="B34" s="49" t="s">
        <v>20</v>
      </c>
      <c r="C34" s="23">
        <v>43</v>
      </c>
      <c r="D34" s="3">
        <v>40</v>
      </c>
      <c r="E34" s="16">
        <f>Table1[[#This Row],[Current Quantity]]-Table1[[#This Row],[Previous Quantity]]</f>
        <v>-3</v>
      </c>
      <c r="F34" s="43">
        <v>114361.86046511628</v>
      </c>
      <c r="G34" s="35">
        <f>Table1[[#This Row],[Last price]]*Table1[[#This Row],[Current Quantity]]</f>
        <v>4574474.4186046515</v>
      </c>
      <c r="H34" s="19"/>
    </row>
    <row r="35" spans="1:8" ht="25.5" x14ac:dyDescent="0.25">
      <c r="A35" s="49" t="s">
        <v>92</v>
      </c>
      <c r="B35" s="49" t="s">
        <v>21</v>
      </c>
      <c r="C35" s="23">
        <v>43</v>
      </c>
      <c r="D35" s="3">
        <v>40</v>
      </c>
      <c r="E35" s="16">
        <f>Table1[[#This Row],[Current Quantity]]-Table1[[#This Row],[Previous Quantity]]</f>
        <v>-3</v>
      </c>
      <c r="F35" s="43">
        <v>113777.97674418605</v>
      </c>
      <c r="G35" s="35">
        <f>Table1[[#This Row],[Last price]]*Table1[[#This Row],[Current Quantity]]</f>
        <v>4551119.0697674416</v>
      </c>
      <c r="H35" s="19"/>
    </row>
    <row r="36" spans="1:8" ht="25.5" x14ac:dyDescent="0.25">
      <c r="A36" s="49" t="s">
        <v>69</v>
      </c>
      <c r="B36" s="49" t="s">
        <v>70</v>
      </c>
      <c r="C36" s="23">
        <v>37</v>
      </c>
      <c r="D36" s="3">
        <v>34</v>
      </c>
      <c r="E36" s="16">
        <f>Table1[[#This Row],[Current Quantity]]-Table1[[#This Row],[Previous Quantity]]</f>
        <v>-3</v>
      </c>
      <c r="F36" s="43">
        <v>133230.78378378379</v>
      </c>
      <c r="G36" s="35">
        <f>Table1[[#This Row],[Last price]]*Table1[[#This Row],[Current Quantity]]</f>
        <v>4529846.6486486485</v>
      </c>
      <c r="H36" s="19"/>
    </row>
    <row r="37" spans="1:8" ht="26.25" x14ac:dyDescent="0.25">
      <c r="A37" s="53" t="s">
        <v>105</v>
      </c>
      <c r="B37" s="53" t="s">
        <v>34</v>
      </c>
      <c r="C37" s="23">
        <v>26</v>
      </c>
      <c r="D37" s="3">
        <v>26</v>
      </c>
      <c r="E37" s="16">
        <f>Table1[[#This Row],[Current Quantity]]-Table1[[#This Row],[Previous Quantity]]</f>
        <v>0</v>
      </c>
      <c r="F37" s="43">
        <v>416346.23076923075</v>
      </c>
      <c r="G37" s="35">
        <f>Table1[[#This Row],[Last price]]*Table1[[#This Row],[Current Quantity]]</f>
        <v>10825002</v>
      </c>
      <c r="H37" s="19"/>
    </row>
    <row r="38" spans="1:8" ht="25.5" x14ac:dyDescent="0.25">
      <c r="A38" s="49" t="s">
        <v>87</v>
      </c>
      <c r="B38" s="49" t="s">
        <v>22</v>
      </c>
      <c r="C38" s="23">
        <v>43</v>
      </c>
      <c r="D38" s="3">
        <v>43</v>
      </c>
      <c r="E38" s="16">
        <f>Table1[[#This Row],[Current Quantity]]-Table1[[#This Row],[Previous Quantity]]</f>
        <v>0</v>
      </c>
      <c r="F38" s="43">
        <v>249387.48837209304</v>
      </c>
      <c r="G38" s="35">
        <f>Table1[[#This Row],[Last price]]*Table1[[#This Row],[Current Quantity]]</f>
        <v>10723662</v>
      </c>
      <c r="H38" s="19"/>
    </row>
    <row r="39" spans="1:8" ht="38.25" x14ac:dyDescent="0.25">
      <c r="A39" s="49" t="s">
        <v>106</v>
      </c>
      <c r="B39" s="49" t="s">
        <v>48</v>
      </c>
      <c r="C39" s="23">
        <v>26</v>
      </c>
      <c r="D39" s="3">
        <v>26</v>
      </c>
      <c r="E39" s="16">
        <f>Table1[[#This Row],[Current Quantity]]-Table1[[#This Row],[Previous Quantity]]</f>
        <v>0</v>
      </c>
      <c r="F39" s="43">
        <v>416384.30769230769</v>
      </c>
      <c r="G39" s="35">
        <f>Table1[[#This Row],[Last price]]*Table1[[#This Row],[Current Quantity]]</f>
        <v>10825992</v>
      </c>
      <c r="H39" s="19"/>
    </row>
    <row r="40" spans="1:8" ht="38.25" x14ac:dyDescent="0.25">
      <c r="A40" s="49" t="s">
        <v>88</v>
      </c>
      <c r="B40" s="49" t="s">
        <v>49</v>
      </c>
      <c r="C40" s="23">
        <v>43</v>
      </c>
      <c r="D40" s="3">
        <v>43</v>
      </c>
      <c r="E40" s="16">
        <f>Table1[[#This Row],[Current Quantity]]-Table1[[#This Row],[Previous Quantity]]</f>
        <v>0</v>
      </c>
      <c r="F40" s="43">
        <v>249825.06976744186</v>
      </c>
      <c r="G40" s="35">
        <f>Table1[[#This Row],[Last price]]*Table1[[#This Row],[Current Quantity]]</f>
        <v>10742478</v>
      </c>
      <c r="H40" s="19"/>
    </row>
    <row r="41" spans="1:8" ht="25.5" x14ac:dyDescent="0.25">
      <c r="A41" s="49" t="s">
        <v>93</v>
      </c>
      <c r="B41" s="49" t="s">
        <v>71</v>
      </c>
      <c r="C41" s="23">
        <v>67</v>
      </c>
      <c r="D41" s="3">
        <v>67</v>
      </c>
      <c r="E41" s="16">
        <f>Table1[[#This Row],[Current Quantity]]-Table1[[#This Row],[Previous Quantity]]</f>
        <v>0</v>
      </c>
      <c r="F41" s="43">
        <v>161881.64179104476</v>
      </c>
      <c r="G41" s="35">
        <f>Table1[[#This Row],[Last price]]*Table1[[#This Row],[Current Quantity]]</f>
        <v>10846070</v>
      </c>
      <c r="H41" s="19"/>
    </row>
    <row r="42" spans="1:8" x14ac:dyDescent="0.25">
      <c r="A42" s="49" t="s">
        <v>107</v>
      </c>
      <c r="B42" s="49" t="s">
        <v>72</v>
      </c>
      <c r="C42" s="23">
        <v>61</v>
      </c>
      <c r="D42" s="3">
        <v>61</v>
      </c>
      <c r="E42" s="16">
        <f>Table1[[#This Row],[Current Quantity]]-Table1[[#This Row],[Previous Quantity]]</f>
        <v>0</v>
      </c>
      <c r="F42" s="43">
        <v>176784.75409836066</v>
      </c>
      <c r="G42" s="35">
        <f>Table1[[#This Row],[Last price]]*Table1[[#This Row],[Current Quantity]]</f>
        <v>10783870</v>
      </c>
      <c r="H42" s="19"/>
    </row>
    <row r="43" spans="1:8" x14ac:dyDescent="0.25">
      <c r="A43" s="49" t="s">
        <v>73</v>
      </c>
      <c r="B43" s="49" t="s">
        <v>74</v>
      </c>
      <c r="C43" s="23">
        <v>15</v>
      </c>
      <c r="D43" s="3">
        <v>15</v>
      </c>
      <c r="E43" s="16">
        <f>Table1[[#This Row],[Current Quantity]]-Table1[[#This Row],[Previous Quantity]]</f>
        <v>0</v>
      </c>
      <c r="F43" s="43">
        <v>717602.93333333335</v>
      </c>
      <c r="G43" s="35">
        <f>Table1[[#This Row],[Last price]]*Table1[[#This Row],[Current Quantity]]</f>
        <v>10764044</v>
      </c>
      <c r="H43" s="19"/>
    </row>
    <row r="44" spans="1:8" ht="25.5" x14ac:dyDescent="0.25">
      <c r="A44" s="49" t="s">
        <v>81</v>
      </c>
      <c r="B44" s="49" t="s">
        <v>18</v>
      </c>
      <c r="C44" s="23">
        <v>5</v>
      </c>
      <c r="D44" s="3">
        <v>3</v>
      </c>
      <c r="E44" s="16">
        <f>Table1[[#This Row],[Current Quantity]]-Table1[[#This Row],[Previous Quantity]]</f>
        <v>-2</v>
      </c>
      <c r="F44" s="43">
        <v>43609.8</v>
      </c>
      <c r="G44" s="35">
        <f>Table1[[#This Row],[Last price]]*Table1[[#This Row],[Current Quantity]]</f>
        <v>130829.40000000001</v>
      </c>
      <c r="H44" s="19"/>
    </row>
    <row r="45" spans="1:8" ht="25.5" x14ac:dyDescent="0.25">
      <c r="A45" s="49" t="s">
        <v>82</v>
      </c>
      <c r="B45" s="49" t="s">
        <v>19</v>
      </c>
      <c r="C45" s="23">
        <v>1</v>
      </c>
      <c r="D45" s="3">
        <v>1</v>
      </c>
      <c r="E45" s="16">
        <f>Table1[[#This Row],[Current Quantity]]-Table1[[#This Row],[Previous Quantity]]</f>
        <v>0</v>
      </c>
      <c r="F45" s="43">
        <v>163457</v>
      </c>
      <c r="G45" s="35">
        <f>Table1[[#This Row],[Last price]]*Table1[[#This Row],[Current Quantity]]</f>
        <v>163457</v>
      </c>
      <c r="H45" s="19"/>
    </row>
    <row r="46" spans="1:8" ht="25.5" x14ac:dyDescent="0.25">
      <c r="A46" s="49" t="s">
        <v>83</v>
      </c>
      <c r="B46" s="49" t="s">
        <v>23</v>
      </c>
      <c r="C46" s="23">
        <v>3</v>
      </c>
      <c r="D46" s="3">
        <v>2</v>
      </c>
      <c r="E46" s="16">
        <f>Table1[[#This Row],[Current Quantity]]-Table1[[#This Row],[Previous Quantity]]</f>
        <v>-1</v>
      </c>
      <c r="F46" s="43">
        <v>86396.666666666672</v>
      </c>
      <c r="G46" s="35">
        <f>Table1[[#This Row],[Last price]]*Table1[[#This Row],[Current Quantity]]</f>
        <v>172793.33333333334</v>
      </c>
      <c r="H46" s="19"/>
    </row>
    <row r="47" spans="1:8" ht="25.5" x14ac:dyDescent="0.25">
      <c r="A47" s="49" t="s">
        <v>57</v>
      </c>
      <c r="B47" s="49" t="s">
        <v>24</v>
      </c>
      <c r="C47" s="23">
        <v>1</v>
      </c>
      <c r="D47" s="3">
        <v>1</v>
      </c>
      <c r="E47" s="16">
        <f>Table1[[#This Row],[Current Quantity]]-Table1[[#This Row],[Previous Quantity]]</f>
        <v>0</v>
      </c>
      <c r="F47" s="43">
        <v>232436</v>
      </c>
      <c r="G47" s="35">
        <f>Table1[[#This Row],[Last price]]*Table1[[#This Row],[Current Quantity]]</f>
        <v>232436</v>
      </c>
      <c r="H47" s="19"/>
    </row>
    <row r="48" spans="1:8" ht="25.5" x14ac:dyDescent="0.25">
      <c r="A48" s="49" t="s">
        <v>84</v>
      </c>
      <c r="B48" s="49" t="s">
        <v>25</v>
      </c>
      <c r="C48" s="23">
        <v>5</v>
      </c>
      <c r="D48" s="3">
        <v>3</v>
      </c>
      <c r="E48" s="16">
        <f>Table1[[#This Row],[Current Quantity]]-Table1[[#This Row],[Previous Quantity]]</f>
        <v>-2</v>
      </c>
      <c r="F48" s="43">
        <v>43598.2</v>
      </c>
      <c r="G48" s="35">
        <f>Table1[[#This Row],[Last price]]*Table1[[#This Row],[Current Quantity]]</f>
        <v>130794.59999999999</v>
      </c>
      <c r="H48" s="19"/>
    </row>
    <row r="49" spans="1:8" ht="25.5" x14ac:dyDescent="0.25">
      <c r="A49" s="49" t="s">
        <v>98</v>
      </c>
      <c r="B49" s="49" t="s">
        <v>26</v>
      </c>
      <c r="C49" s="23">
        <v>5</v>
      </c>
      <c r="D49" s="3">
        <v>3</v>
      </c>
      <c r="E49" s="16">
        <f>Table1[[#This Row],[Current Quantity]]-Table1[[#This Row],[Previous Quantity]]</f>
        <v>-2</v>
      </c>
      <c r="F49" s="43">
        <v>44356</v>
      </c>
      <c r="G49" s="35">
        <f>Table1[[#This Row],[Last price]]*Table1[[#This Row],[Current Quantity]]</f>
        <v>133068</v>
      </c>
      <c r="H49" s="19"/>
    </row>
    <row r="50" spans="1:8" x14ac:dyDescent="0.25">
      <c r="A50" s="49" t="s">
        <v>101</v>
      </c>
      <c r="B50" s="49" t="s">
        <v>27</v>
      </c>
      <c r="C50" s="23">
        <v>19</v>
      </c>
      <c r="D50" s="3">
        <v>11</v>
      </c>
      <c r="E50" s="16">
        <f>Table1[[#This Row],[Current Quantity]]-Table1[[#This Row],[Previous Quantity]]</f>
        <v>-8</v>
      </c>
      <c r="F50" s="43">
        <v>12058</v>
      </c>
      <c r="G50" s="35">
        <f>Table1[[#This Row],[Last price]]*Table1[[#This Row],[Current Quantity]]</f>
        <v>132638</v>
      </c>
      <c r="H50" s="19"/>
    </row>
    <row r="51" spans="1:8" ht="25.5" x14ac:dyDescent="0.25">
      <c r="A51" s="49" t="s">
        <v>85</v>
      </c>
      <c r="B51" s="49" t="s">
        <v>28</v>
      </c>
      <c r="C51" s="23">
        <v>3</v>
      </c>
      <c r="D51" s="3">
        <v>2</v>
      </c>
      <c r="E51" s="16">
        <f>Table1[[#This Row],[Current Quantity]]-Table1[[#This Row],[Previous Quantity]]</f>
        <v>-1</v>
      </c>
      <c r="F51" s="43">
        <v>88677.333333333328</v>
      </c>
      <c r="G51" s="35">
        <f>Table1[[#This Row],[Last price]]*Table1[[#This Row],[Current Quantity]]</f>
        <v>177354.66666666666</v>
      </c>
      <c r="H51" s="19"/>
    </row>
    <row r="52" spans="1:8" ht="26.25" x14ac:dyDescent="0.25">
      <c r="A52" s="53" t="s">
        <v>86</v>
      </c>
      <c r="B52" s="53" t="s">
        <v>35</v>
      </c>
      <c r="C52" s="23">
        <v>4</v>
      </c>
      <c r="D52" s="3">
        <v>2</v>
      </c>
      <c r="E52" s="16">
        <f>Table1[[#This Row],[Current Quantity]]-Table1[[#This Row],[Previous Quantity]]</f>
        <v>-2</v>
      </c>
      <c r="F52" s="43">
        <v>57516.75</v>
      </c>
      <c r="G52" s="35">
        <f>Table1[[#This Row],[Last price]]*Table1[[#This Row],[Current Quantity]]</f>
        <v>115033.5</v>
      </c>
      <c r="H52" s="19"/>
    </row>
    <row r="53" spans="1:8" ht="25.5" x14ac:dyDescent="0.25">
      <c r="A53" s="49" t="s">
        <v>102</v>
      </c>
      <c r="B53" s="49" t="s">
        <v>43</v>
      </c>
      <c r="C53" s="23">
        <v>2</v>
      </c>
      <c r="D53" s="3">
        <v>1</v>
      </c>
      <c r="E53" s="16">
        <f>Table1[[#This Row],[Current Quantity]]-Table1[[#This Row],[Previous Quantity]]</f>
        <v>-1</v>
      </c>
      <c r="F53" s="43">
        <v>120375</v>
      </c>
      <c r="G53" s="35">
        <f>Table1[[#This Row],[Last price]]*Table1[[#This Row],[Current Quantity]]</f>
        <v>120375</v>
      </c>
      <c r="H53" s="19"/>
    </row>
    <row r="54" spans="1:8" x14ac:dyDescent="0.25">
      <c r="A54" s="50" t="s">
        <v>103</v>
      </c>
      <c r="B54" s="50" t="s">
        <v>104</v>
      </c>
      <c r="C54" s="23">
        <v>20</v>
      </c>
      <c r="D54" s="3">
        <v>40</v>
      </c>
      <c r="E54" s="16">
        <f>Table1[[#This Row],[Current Quantity]]-Table1[[#This Row],[Previous Quantity]]</f>
        <v>20</v>
      </c>
      <c r="F54" s="43">
        <v>31450.1</v>
      </c>
      <c r="G54" s="35">
        <f>Table1[[#This Row],[Last price]]*Table1[[#This Row],[Current Quantity]]</f>
        <v>1258004</v>
      </c>
      <c r="H54" s="19"/>
    </row>
    <row r="55" spans="1:8" x14ac:dyDescent="0.25">
      <c r="A55" s="3"/>
      <c r="B55" s="3"/>
      <c r="C55" s="23"/>
      <c r="D55" s="3"/>
      <c r="E55" s="16"/>
      <c r="F55" s="3"/>
      <c r="G55" s="15"/>
      <c r="H55" s="19"/>
    </row>
    <row r="56" spans="1:8" x14ac:dyDescent="0.25">
      <c r="A56" s="28"/>
      <c r="B56" s="28"/>
      <c r="C56" s="29"/>
      <c r="D56" s="28"/>
      <c r="E56" s="30"/>
      <c r="F56" s="28"/>
      <c r="G56" s="31"/>
      <c r="H56" s="10"/>
    </row>
    <row r="57" spans="1:8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8" x14ac:dyDescent="0.25">
      <c r="A59" s="5"/>
      <c r="E59" s="17"/>
      <c r="F59" s="1"/>
      <c r="G59" s="1"/>
    </row>
    <row r="60" spans="1:8" x14ac:dyDescent="0.25">
      <c r="A60" s="6"/>
      <c r="D60" s="6"/>
      <c r="E60" s="17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2020-10-02T09:43:39Z</cp:lastPrinted>
  <dcterms:created xsi:type="dcterms:W3CDTF">2020-06-30T03:42:56Z</dcterms:created>
  <dcterms:modified xsi:type="dcterms:W3CDTF">2020-10-05T09:40:11Z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