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45" i="1"/>
  <c r="E46" i="1"/>
  <c r="E47" i="1"/>
  <c r="E48" i="1"/>
  <c r="E49" i="1"/>
  <c r="E50" i="1"/>
  <c r="E53" i="1"/>
  <c r="E54" i="1"/>
  <c r="E55" i="1"/>
  <c r="G45" i="1"/>
  <c r="G46" i="1"/>
  <c r="G47" i="1"/>
  <c r="G48" i="1"/>
  <c r="G49" i="1"/>
  <c r="G50" i="1"/>
  <c r="G51" i="1"/>
  <c r="G52" i="1"/>
  <c r="G53" i="1"/>
  <c r="G54" i="1"/>
  <c r="G55" i="1"/>
  <c r="G39" i="1" l="1"/>
  <c r="G38" i="1"/>
  <c r="E38" i="1"/>
  <c r="E39" i="1"/>
  <c r="E40" i="1"/>
  <c r="E41" i="1"/>
  <c r="E42" i="1"/>
  <c r="E43" i="1"/>
  <c r="E44" i="1"/>
  <c r="G40" i="1"/>
  <c r="G41" i="1"/>
  <c r="G42" i="1"/>
  <c r="G43" i="1"/>
  <c r="G44" i="1"/>
  <c r="G34" i="1" l="1"/>
  <c r="E34" i="1"/>
  <c r="E35" i="1"/>
  <c r="E36" i="1"/>
  <c r="E37" i="1"/>
  <c r="G35" i="1"/>
  <c r="G36" i="1"/>
  <c r="G37" i="1"/>
  <c r="G30" i="1" l="1"/>
  <c r="E33" i="1"/>
  <c r="E30" i="1"/>
  <c r="E31" i="1"/>
  <c r="E32" i="1"/>
  <c r="G31" i="1"/>
  <c r="G32" i="1"/>
  <c r="G33" i="1"/>
  <c r="G26" i="1" l="1"/>
  <c r="E26" i="1"/>
  <c r="E27" i="1"/>
  <c r="E28" i="1"/>
  <c r="E29" i="1"/>
  <c r="G27" i="1"/>
  <c r="G28" i="1"/>
  <c r="G29" i="1"/>
  <c r="E25" i="1" l="1"/>
  <c r="G2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<sst xmlns="http://schemas.openxmlformats.org/spreadsheetml/2006/main" count="112" uniqueCount="112">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</sst>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70" fontId="8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3" fillId="2" borderId="1" xfId="0" applyFont="1" applyFill="1" applyBorder="1"/>
    <xf numFmtId="1" fontId="13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8" fontId="13" fillId="2" borderId="1" xfId="0" applyNumberFormat="1" applyFont="1" applyFill="1" applyBorder="1"/>
    <xf numFmtId="168" fontId="13" fillId="2" borderId="1" xfId="0" applyNumberFormat="1" applyFont="1" applyFill="1" applyBorder="1" applyAlignment="1">
      <alignment vertical="center" wrapText="1"/>
    </xf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167" fontId="13" fillId="2" borderId="1" xfId="0" applyNumberFormat="1" applyFont="1" applyFill="1" applyBorder="1" applyAlignment="1">
      <alignment vertical="center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6" totalsRowCount="1" headerRowDxfId="20" dataDxfId="18" headerRowBorderDxfId="19" tableBorderDxfId="17" totalsRowBorderDxfId="16">
  <autoFilter ref="A10:H55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115" zoomScaleNormal="115" workbookViewId="0">
      <selection activeCell="P15" sqref="P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50">
        <v>44112</v>
      </c>
      <c r="E1" s="1"/>
      <c r="F1" s="1"/>
      <c r="G1" s="11"/>
      <c r="H1" s="11"/>
    </row>
    <row r="2" spans="1:20" x14ac:dyDescent="0.25">
      <c r="A2" s="57" t="s">
        <v>89</v>
      </c>
      <c r="B2" s="57"/>
      <c r="C2" s="56">
        <v>7.8650000000000002</v>
      </c>
      <c r="E2" s="9"/>
      <c r="F2" s="9"/>
      <c r="G2" s="13"/>
      <c r="H2" s="12"/>
      <c r="K2" s="26"/>
      <c r="P2" s="26"/>
      <c r="S2" s="26"/>
    </row>
    <row r="3" spans="1:20" x14ac:dyDescent="0.25">
      <c r="A3" s="60" t="s">
        <v>90</v>
      </c>
      <c r="B3" s="60"/>
      <c r="C3" s="46">
        <v>1.5071011059765602</v>
      </c>
      <c r="E3" s="9"/>
      <c r="F3" s="9"/>
      <c r="G3" s="13"/>
      <c r="H3" s="12"/>
      <c r="P3" s="26"/>
    </row>
    <row r="4" spans="1:20" x14ac:dyDescent="0.25">
      <c r="A4" s="57" t="s">
        <v>46</v>
      </c>
      <c r="B4" s="57"/>
      <c r="C4" s="41">
        <v>18927187.370000001</v>
      </c>
      <c r="E4" s="9"/>
      <c r="F4" s="9"/>
      <c r="G4" s="10"/>
      <c r="H4" s="10"/>
      <c r="K4" s="26"/>
      <c r="P4" s="26"/>
      <c r="S4" s="26"/>
    </row>
    <row r="5" spans="1:20" x14ac:dyDescent="0.25">
      <c r="A5" s="57" t="s">
        <v>44</v>
      </c>
      <c r="B5" s="57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7" t="s">
        <v>45</v>
      </c>
      <c r="B6" s="57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8" t="s">
        <v>47</v>
      </c>
      <c r="B7" s="58"/>
      <c r="C7" s="47">
        <f>C4+C5-C6</f>
        <v>18927187.370000001</v>
      </c>
      <c r="E7" s="9"/>
      <c r="F7" s="9"/>
      <c r="G7" s="10"/>
      <c r="H7" s="10"/>
      <c r="P7" s="26"/>
    </row>
    <row r="8" spans="1:20" x14ac:dyDescent="0.25">
      <c r="A8" s="59" t="s">
        <v>40</v>
      </c>
      <c r="B8" s="59"/>
      <c r="C8" s="47">
        <f>SUM(G11:G197)</f>
        <v>149677292.47480625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2608</v>
      </c>
      <c r="D11" s="36">
        <v>2957</v>
      </c>
      <c r="E11" s="31">
        <f>Table1[[#This Row],[Current Quantity]]-Table1[[#This Row],[Previous Quantity]]</f>
        <v>349</v>
      </c>
      <c r="F11" s="38">
        <v>563.88995398773011</v>
      </c>
      <c r="G11" s="32">
        <f>Table1[[#This Row],[Last price]]*Table1[[#This Row],[Current Quantity]]</f>
        <v>1667422.5939417179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3488</v>
      </c>
      <c r="D12" s="36">
        <v>3883</v>
      </c>
      <c r="E12" s="31">
        <f>Table1[[#This Row],[Current Quantity]]-Table1[[#This Row],[Previous Quantity]]</f>
        <v>395</v>
      </c>
      <c r="F12" s="38">
        <v>429.45986238532112</v>
      </c>
      <c r="G12" s="32">
        <f>Table1[[#This Row],[Last price]]*Table1[[#This Row],[Current Quantity]]</f>
        <v>1667592.6456422019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18509</v>
      </c>
      <c r="D13" s="39">
        <v>21210</v>
      </c>
      <c r="E13" s="15">
        <f>Table1[[#This Row],[Current Quantity]]-Table1[[#This Row],[Previous Quantity]]</f>
        <v>2701</v>
      </c>
      <c r="F13" s="40">
        <v>78.620022691663522</v>
      </c>
      <c r="G13" s="34">
        <f>Table1[[#This Row],[Last price]]*Table1[[#This Row],[Current Quantity]]</f>
        <v>1667530.6812901832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51</v>
      </c>
      <c r="B14" s="45" t="s">
        <v>52</v>
      </c>
      <c r="C14" s="39">
        <v>6562</v>
      </c>
      <c r="D14" s="39">
        <v>7411</v>
      </c>
      <c r="E14" s="15">
        <f>Table1[[#This Row],[Current Quantity]]-Table1[[#This Row],[Previous Quantity]]</f>
        <v>849</v>
      </c>
      <c r="F14" s="40">
        <v>225</v>
      </c>
      <c r="G14" s="34">
        <f>Table1[[#This Row],[Last price]]*Table1[[#This Row],[Current Quantity]]</f>
        <v>1667475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8" t="s">
        <v>53</v>
      </c>
      <c r="B15" s="48" t="s">
        <v>54</v>
      </c>
      <c r="C15" s="39">
        <v>3024</v>
      </c>
      <c r="D15" s="39">
        <v>3428</v>
      </c>
      <c r="E15" s="15">
        <f>Table1[[#This Row],[Current Quantity]]-Table1[[#This Row],[Previous Quantity]]</f>
        <v>404</v>
      </c>
      <c r="F15" s="40">
        <v>486.40013227513225</v>
      </c>
      <c r="G15" s="34">
        <f>Table1[[#This Row],[Last price]]*Table1[[#This Row],[Current Quantity]]</f>
        <v>1667379.6534391535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8" t="s">
        <v>58</v>
      </c>
      <c r="B16" s="48" t="s">
        <v>59</v>
      </c>
      <c r="C16" s="39">
        <v>465</v>
      </c>
      <c r="D16" s="39">
        <v>521</v>
      </c>
      <c r="E16" s="15">
        <f>Table1[[#This Row],[Current Quantity]]-Table1[[#This Row],[Previous Quantity]]</f>
        <v>56</v>
      </c>
      <c r="F16" s="40">
        <v>3202.7204301075267</v>
      </c>
      <c r="G16" s="34">
        <f>Table1[[#This Row],[Last price]]*Table1[[#This Row],[Current Quantity]]</f>
        <v>1668617.3440860214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8" t="s">
        <v>60</v>
      </c>
      <c r="B17" s="48" t="s">
        <v>61</v>
      </c>
      <c r="C17" s="39">
        <v>7478</v>
      </c>
      <c r="D17" s="39">
        <v>8551</v>
      </c>
      <c r="E17" s="15">
        <f>Table1[[#This Row],[Current Quantity]]-Table1[[#This Row],[Previous Quantity]]</f>
        <v>1073</v>
      </c>
      <c r="F17" s="40">
        <v>195.02005883926182</v>
      </c>
      <c r="G17" s="34">
        <f>Table1[[#This Row],[Last price]]*Table1[[#This Row],[Current Quantity]]</f>
        <v>1667616.5231345277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ht="25.5" x14ac:dyDescent="0.25">
      <c r="A18" s="48" t="s">
        <v>62</v>
      </c>
      <c r="B18" s="48" t="s">
        <v>63</v>
      </c>
      <c r="C18" s="39">
        <v>4996</v>
      </c>
      <c r="D18" s="39">
        <v>5697</v>
      </c>
      <c r="E18" s="15">
        <f>Table1[[#This Row],[Current Quantity]]-Table1[[#This Row],[Previous Quantity]]</f>
        <v>701</v>
      </c>
      <c r="F18" s="40">
        <v>292.70996797437948</v>
      </c>
      <c r="G18" s="34">
        <f>Table1[[#This Row],[Last price]]*Table1[[#This Row],[Current Quantity]]</f>
        <v>1667568.68755004</v>
      </c>
      <c r="H18" s="3"/>
      <c r="I18" s="2"/>
      <c r="J18" s="2"/>
      <c r="O18" s="33"/>
      <c r="P18" s="33"/>
    </row>
    <row r="19" spans="1:20" x14ac:dyDescent="0.25">
      <c r="A19" s="48" t="s">
        <v>75</v>
      </c>
      <c r="B19" s="48" t="s">
        <v>76</v>
      </c>
      <c r="C19" s="39">
        <v>1330</v>
      </c>
      <c r="D19" s="39">
        <v>1456</v>
      </c>
      <c r="E19" s="15">
        <f>Table1[[#This Row],[Current Quantity]]-Table1[[#This Row],[Previous Quantity]]</f>
        <v>126</v>
      </c>
      <c r="F19" s="40">
        <v>1145</v>
      </c>
      <c r="G19" s="34">
        <f>Table1[[#This Row],[Last price]]*Table1[[#This Row],[Current Quantity]]</f>
        <v>1667120</v>
      </c>
      <c r="H19" s="18"/>
      <c r="J19" s="2"/>
    </row>
    <row r="20" spans="1:20" x14ac:dyDescent="0.25">
      <c r="A20" s="48" t="s">
        <v>77</v>
      </c>
      <c r="B20" s="48" t="s">
        <v>80</v>
      </c>
      <c r="C20" s="39">
        <v>8572</v>
      </c>
      <c r="D20" s="39">
        <v>9529</v>
      </c>
      <c r="E20" s="15">
        <f>Table1[[#This Row],[Current Quantity]]-Table1[[#This Row],[Previous Quantity]]</f>
        <v>957</v>
      </c>
      <c r="F20" s="40">
        <v>175</v>
      </c>
      <c r="G20" s="34">
        <f>Table1[[#This Row],[Last price]]*Table1[[#This Row],[Current Quantity]]</f>
        <v>1667575</v>
      </c>
      <c r="H20" s="18"/>
      <c r="J20" s="2"/>
    </row>
    <row r="21" spans="1:20" x14ac:dyDescent="0.25">
      <c r="A21" s="48" t="s">
        <v>79</v>
      </c>
      <c r="B21" s="48" t="s">
        <v>78</v>
      </c>
      <c r="C21" s="39">
        <v>5599</v>
      </c>
      <c r="D21" s="39">
        <v>6216</v>
      </c>
      <c r="E21" s="15">
        <f>Table1[[#This Row],[Current Quantity]]-Table1[[#This Row],[Previous Quantity]]</f>
        <v>617</v>
      </c>
      <c r="F21" s="40">
        <v>268.26004643686372</v>
      </c>
      <c r="G21" s="34">
        <f>Table1[[#This Row],[Last price]]*Table1[[#This Row],[Current Quantity]]</f>
        <v>1667504.448651545</v>
      </c>
      <c r="H21" s="18"/>
      <c r="J21" s="2"/>
    </row>
    <row r="22" spans="1:20" x14ac:dyDescent="0.25">
      <c r="A22" s="48" t="s">
        <v>94</v>
      </c>
      <c r="B22" s="48" t="s">
        <v>95</v>
      </c>
      <c r="C22" s="39">
        <v>7273</v>
      </c>
      <c r="D22" s="39">
        <v>8295</v>
      </c>
      <c r="E22" s="15">
        <f>Table1[[#This Row],[Current Quantity]]-Table1[[#This Row],[Previous Quantity]]</f>
        <v>1022</v>
      </c>
      <c r="F22" s="40">
        <v>201.02997387597966</v>
      </c>
      <c r="G22" s="34">
        <f>Table1[[#This Row],[Last price]]*Table1[[#This Row],[Current Quantity]]</f>
        <v>1667543.6333012513</v>
      </c>
      <c r="H22" s="18"/>
      <c r="J22" s="2"/>
    </row>
    <row r="23" spans="1:20" x14ac:dyDescent="0.25">
      <c r="A23" s="48" t="s">
        <v>97</v>
      </c>
      <c r="B23" s="48" t="s">
        <v>98</v>
      </c>
      <c r="C23" s="39">
        <v>16959</v>
      </c>
      <c r="D23" s="39">
        <v>19080</v>
      </c>
      <c r="E23" s="15">
        <f>Table1[[#This Row],[Current Quantity]]-Table1[[#This Row],[Previous Quantity]]</f>
        <v>2121</v>
      </c>
      <c r="F23" s="40">
        <v>87.400023586296356</v>
      </c>
      <c r="G23" s="34">
        <f>Table1[[#This Row],[Last price]]*Table1[[#This Row],[Current Quantity]]</f>
        <v>1667592.4500265345</v>
      </c>
      <c r="H23" s="18"/>
      <c r="J23" s="2"/>
    </row>
    <row r="24" spans="1:20" x14ac:dyDescent="0.25">
      <c r="A24" s="48" t="s">
        <v>106</v>
      </c>
      <c r="B24" s="48" t="s">
        <v>107</v>
      </c>
      <c r="C24" s="39">
        <v>1155</v>
      </c>
      <c r="D24" s="39">
        <v>1304</v>
      </c>
      <c r="E24" s="15">
        <f>Table1[[#This Row],[Current Quantity]]-Table1[[#This Row],[Previous Quantity]]</f>
        <v>149</v>
      </c>
      <c r="F24" s="40">
        <v>1278.6796536796537</v>
      </c>
      <c r="G24" s="34">
        <f>Table1[[#This Row],[Last price]]*Table1[[#This Row],[Current Quantity]]</f>
        <v>1667398.2683982684</v>
      </c>
      <c r="H24" s="18"/>
      <c r="J24" s="2"/>
    </row>
    <row r="25" spans="1:20" x14ac:dyDescent="0.25">
      <c r="A25" s="49" t="s">
        <v>14</v>
      </c>
      <c r="B25" s="49" t="s">
        <v>42</v>
      </c>
      <c r="C25" s="22">
        <v>187859</v>
      </c>
      <c r="D25" s="3">
        <v>202210</v>
      </c>
      <c r="E25" s="15">
        <f>Table1[[#This Row],[Current Quantity]]-Table1[[#This Row],[Previous Quantity]]</f>
        <v>14351</v>
      </c>
      <c r="F25" s="42">
        <v>18.040003406810428</v>
      </c>
      <c r="G25" s="34">
        <f>Table1[[#This Row],[Last price]]*Table1[[#This Row],[Current Quantity]]</f>
        <v>3647869.0888911365</v>
      </c>
      <c r="H25" s="18"/>
    </row>
    <row r="26" spans="1:20" ht="26.25" x14ac:dyDescent="0.25">
      <c r="A26" s="51" t="s">
        <v>64</v>
      </c>
      <c r="B26" s="52" t="s">
        <v>29</v>
      </c>
      <c r="C26" s="22">
        <v>22</v>
      </c>
      <c r="D26" s="3">
        <v>23</v>
      </c>
      <c r="E26" s="15">
        <f>Table1[[#This Row],[Current Quantity]]-Table1[[#This Row],[Previous Quantity]]</f>
        <v>1</v>
      </c>
      <c r="F26" s="42">
        <v>158525.86363636365</v>
      </c>
      <c r="G26" s="34">
        <f>Table1[[#This Row],[Last price]]*Table1[[#This Row],[Current Quantity]]</f>
        <v>3646094.8636363638</v>
      </c>
      <c r="H26" s="18"/>
    </row>
    <row r="27" spans="1:20" ht="26.25" x14ac:dyDescent="0.25">
      <c r="A27" s="51" t="s">
        <v>65</v>
      </c>
      <c r="B27" s="52" t="s">
        <v>30</v>
      </c>
      <c r="C27" s="22">
        <v>16</v>
      </c>
      <c r="D27" s="3">
        <v>17</v>
      </c>
      <c r="E27" s="15">
        <f>Table1[[#This Row],[Current Quantity]]-Table1[[#This Row],[Previous Quantity]]</f>
        <v>1</v>
      </c>
      <c r="F27" s="42">
        <v>216832.8125</v>
      </c>
      <c r="G27" s="34">
        <f>Table1[[#This Row],[Last price]]*Table1[[#This Row],[Current Quantity]]</f>
        <v>3686157.8125</v>
      </c>
      <c r="H27" s="18"/>
    </row>
    <row r="28" spans="1:20" ht="26.25" x14ac:dyDescent="0.25">
      <c r="A28" s="51" t="s">
        <v>66</v>
      </c>
      <c r="B28" s="52" t="s">
        <v>31</v>
      </c>
      <c r="C28" s="22">
        <v>20</v>
      </c>
      <c r="D28" s="3">
        <v>21</v>
      </c>
      <c r="E28" s="15">
        <f>Table1[[#This Row],[Current Quantity]]-Table1[[#This Row],[Previous Quantity]]</f>
        <v>1</v>
      </c>
      <c r="F28" s="42">
        <v>173956.25</v>
      </c>
      <c r="G28" s="34">
        <f>Table1[[#This Row],[Last price]]*Table1[[#This Row],[Current Quantity]]</f>
        <v>3653081.25</v>
      </c>
      <c r="H28" s="18"/>
    </row>
    <row r="29" spans="1:20" ht="26.25" x14ac:dyDescent="0.25">
      <c r="A29" s="51" t="s">
        <v>67</v>
      </c>
      <c r="B29" s="52" t="s">
        <v>32</v>
      </c>
      <c r="C29" s="22">
        <v>28</v>
      </c>
      <c r="D29" s="3">
        <v>29</v>
      </c>
      <c r="E29" s="15">
        <f>Table1[[#This Row],[Current Quantity]]-Table1[[#This Row],[Previous Quantity]]</f>
        <v>1</v>
      </c>
      <c r="F29" s="42">
        <v>125700</v>
      </c>
      <c r="G29" s="34">
        <f>Table1[[#This Row],[Last price]]*Table1[[#This Row],[Current Quantity]]</f>
        <v>3645300</v>
      </c>
      <c r="H29" s="18"/>
    </row>
    <row r="30" spans="1:20" ht="26.25" x14ac:dyDescent="0.25">
      <c r="A30" s="51" t="s">
        <v>68</v>
      </c>
      <c r="B30" s="52" t="s">
        <v>33</v>
      </c>
      <c r="C30" s="22">
        <v>26</v>
      </c>
      <c r="D30" s="3">
        <v>27</v>
      </c>
      <c r="E30" s="15">
        <f>Table1[[#This Row],[Current Quantity]]-Table1[[#This Row],[Previous Quantity]]</f>
        <v>1</v>
      </c>
      <c r="F30" s="42">
        <v>138828.11538461538</v>
      </c>
      <c r="G30" s="34">
        <f>Table1[[#This Row],[Last price]]*Table1[[#This Row],[Current Quantity]]</f>
        <v>3748359.115384615</v>
      </c>
      <c r="H30" s="18"/>
    </row>
    <row r="31" spans="1:20" ht="26.25" x14ac:dyDescent="0.25">
      <c r="A31" s="51" t="s">
        <v>56</v>
      </c>
      <c r="B31" s="52" t="s">
        <v>36</v>
      </c>
      <c r="C31" s="22">
        <v>16</v>
      </c>
      <c r="D31" s="3">
        <v>17</v>
      </c>
      <c r="E31" s="15">
        <f>Table1[[#This Row],[Current Quantity]]-Table1[[#This Row],[Previous Quantity]]</f>
        <v>1</v>
      </c>
      <c r="F31" s="42">
        <v>220825</v>
      </c>
      <c r="G31" s="34">
        <f>Table1[[#This Row],[Last price]]*Table1[[#This Row],[Current Quantity]]</f>
        <v>3754025</v>
      </c>
      <c r="H31" s="18"/>
    </row>
    <row r="32" spans="1:20" ht="25.5" x14ac:dyDescent="0.25">
      <c r="A32" s="48" t="s">
        <v>91</v>
      </c>
      <c r="B32" s="48" t="s">
        <v>17</v>
      </c>
      <c r="C32" s="22">
        <v>37</v>
      </c>
      <c r="D32" s="3">
        <v>38</v>
      </c>
      <c r="E32" s="15">
        <f>Table1[[#This Row],[Current Quantity]]-Table1[[#This Row],[Previous Quantity]]</f>
        <v>1</v>
      </c>
      <c r="F32" s="42">
        <v>96944.810810810814</v>
      </c>
      <c r="G32" s="34">
        <f>Table1[[#This Row],[Last price]]*Table1[[#This Row],[Current Quantity]]</f>
        <v>3683902.8108108109</v>
      </c>
      <c r="H32" s="18"/>
    </row>
    <row r="33" spans="1:8" ht="25.5" x14ac:dyDescent="0.25">
      <c r="A33" s="48" t="s">
        <v>55</v>
      </c>
      <c r="B33" s="48" t="s">
        <v>20</v>
      </c>
      <c r="C33" s="22">
        <v>31</v>
      </c>
      <c r="D33" s="3">
        <v>32</v>
      </c>
      <c r="E33" s="15">
        <f>Table1[[#This Row],[Current Quantity]]-Table1[[#This Row],[Previous Quantity]]</f>
        <v>1</v>
      </c>
      <c r="F33" s="42">
        <v>114309.77419354839</v>
      </c>
      <c r="G33" s="34">
        <f>Table1[[#This Row],[Last price]]*Table1[[#This Row],[Current Quantity]]</f>
        <v>3657912.7741935486</v>
      </c>
      <c r="H33" s="18"/>
    </row>
    <row r="34" spans="1:8" ht="25.5" x14ac:dyDescent="0.25">
      <c r="A34" s="48" t="s">
        <v>92</v>
      </c>
      <c r="B34" s="48" t="s">
        <v>21</v>
      </c>
      <c r="C34" s="22">
        <v>31</v>
      </c>
      <c r="D34" s="3">
        <v>32</v>
      </c>
      <c r="E34" s="15">
        <f>Table1[[#This Row],[Current Quantity]]-Table1[[#This Row],[Previous Quantity]]</f>
        <v>1</v>
      </c>
      <c r="F34" s="42">
        <v>114301.93548387097</v>
      </c>
      <c r="G34" s="34">
        <f>Table1[[#This Row],[Last price]]*Table1[[#This Row],[Current Quantity]]</f>
        <v>3657661.935483871</v>
      </c>
      <c r="H34" s="18"/>
    </row>
    <row r="35" spans="1:8" ht="25.5" x14ac:dyDescent="0.25">
      <c r="A35" s="48" t="s">
        <v>69</v>
      </c>
      <c r="B35" s="48" t="s">
        <v>70</v>
      </c>
      <c r="C35" s="22">
        <v>27</v>
      </c>
      <c r="D35" s="3">
        <v>28</v>
      </c>
      <c r="E35" s="15">
        <f>Table1[[#This Row],[Current Quantity]]-Table1[[#This Row],[Previous Quantity]]</f>
        <v>1</v>
      </c>
      <c r="F35" s="42">
        <v>133562.44444444444</v>
      </c>
      <c r="G35" s="34">
        <f>Table1[[#This Row],[Last price]]*Table1[[#This Row],[Current Quantity]]</f>
        <v>3739748.444444444</v>
      </c>
      <c r="H35" s="18"/>
    </row>
    <row r="36" spans="1:8" ht="25.5" x14ac:dyDescent="0.25">
      <c r="A36" s="48" t="s">
        <v>108</v>
      </c>
      <c r="B36" s="48" t="s">
        <v>109</v>
      </c>
      <c r="C36" s="22">
        <v>20</v>
      </c>
      <c r="D36" s="3">
        <v>21</v>
      </c>
      <c r="E36" s="15">
        <f>Table1[[#This Row],[Current Quantity]]-Table1[[#This Row],[Previous Quantity]]</f>
        <v>1</v>
      </c>
      <c r="F36" s="42">
        <v>174986.45</v>
      </c>
      <c r="G36" s="34">
        <f>Table1[[#This Row],[Last price]]*Table1[[#This Row],[Current Quantity]]</f>
        <v>3674715.45</v>
      </c>
      <c r="H36" s="18"/>
    </row>
    <row r="37" spans="1:8" ht="25.5" x14ac:dyDescent="0.25">
      <c r="A37" s="48" t="s">
        <v>110</v>
      </c>
      <c r="B37" s="48" t="s">
        <v>111</v>
      </c>
      <c r="C37" s="22">
        <v>14</v>
      </c>
      <c r="D37" s="3">
        <v>14</v>
      </c>
      <c r="E37" s="15">
        <f>Table1[[#This Row],[Current Quantity]]-Table1[[#This Row],[Previous Quantity]]</f>
        <v>0</v>
      </c>
      <c r="F37" s="42">
        <v>260566.35714285713</v>
      </c>
      <c r="G37" s="34">
        <f>Table1[[#This Row],[Last price]]*Table1[[#This Row],[Current Quantity]]</f>
        <v>3647929</v>
      </c>
      <c r="H37" s="18"/>
    </row>
    <row r="38" spans="1:8" ht="26.25" x14ac:dyDescent="0.25">
      <c r="A38" s="52" t="s">
        <v>103</v>
      </c>
      <c r="B38" s="52" t="s">
        <v>34</v>
      </c>
      <c r="C38" s="18">
        <v>26</v>
      </c>
      <c r="D38" s="18">
        <v>26</v>
      </c>
      <c r="E38" s="53">
        <f>Table1[[#This Row],[Current Quantity]]-Table1[[#This Row],[Previous Quantity]]</f>
        <v>0</v>
      </c>
      <c r="F38" s="54">
        <v>416345.38461538462</v>
      </c>
      <c r="G38" s="55">
        <f>Table1[[#This Row],[Last price]]*Table1[[#This Row],[Current Quantity]]</f>
        <v>10824980</v>
      </c>
      <c r="H38" s="18"/>
    </row>
    <row r="39" spans="1:8" ht="25.5" x14ac:dyDescent="0.25">
      <c r="A39" s="48" t="s">
        <v>87</v>
      </c>
      <c r="B39" s="48" t="s">
        <v>22</v>
      </c>
      <c r="C39" s="22">
        <v>43</v>
      </c>
      <c r="D39" s="3">
        <v>43</v>
      </c>
      <c r="E39" s="15">
        <f>Table1[[#This Row],[Current Quantity]]-Table1[[#This Row],[Previous Quantity]]</f>
        <v>0</v>
      </c>
      <c r="F39" s="42">
        <v>249396.48837209304</v>
      </c>
      <c r="G39" s="34">
        <f>Table1[[#This Row],[Last price]]*Table1[[#This Row],[Current Quantity]]</f>
        <v>10724049</v>
      </c>
      <c r="H39" s="18"/>
    </row>
    <row r="40" spans="1:8" ht="38.25" x14ac:dyDescent="0.25">
      <c r="A40" s="48" t="s">
        <v>104</v>
      </c>
      <c r="B40" s="48" t="s">
        <v>48</v>
      </c>
      <c r="C40" s="22">
        <v>26</v>
      </c>
      <c r="D40" s="3">
        <v>26</v>
      </c>
      <c r="E40" s="15">
        <f>Table1[[#This Row],[Current Quantity]]-Table1[[#This Row],[Previous Quantity]]</f>
        <v>0</v>
      </c>
      <c r="F40" s="42">
        <v>416360.61538461538</v>
      </c>
      <c r="G40" s="34">
        <f>Table1[[#This Row],[Last price]]*Table1[[#This Row],[Current Quantity]]</f>
        <v>10825376</v>
      </c>
      <c r="H40" s="18"/>
    </row>
    <row r="41" spans="1:8" ht="38.25" x14ac:dyDescent="0.25">
      <c r="A41" s="48" t="s">
        <v>88</v>
      </c>
      <c r="B41" s="48" t="s">
        <v>49</v>
      </c>
      <c r="C41" s="22">
        <v>43</v>
      </c>
      <c r="D41" s="3">
        <v>43</v>
      </c>
      <c r="E41" s="15">
        <f>Table1[[#This Row],[Current Quantity]]-Table1[[#This Row],[Previous Quantity]]</f>
        <v>0</v>
      </c>
      <c r="F41" s="42">
        <v>249821.86046511628</v>
      </c>
      <c r="G41" s="34">
        <f>Table1[[#This Row],[Last price]]*Table1[[#This Row],[Current Quantity]]</f>
        <v>10742340</v>
      </c>
      <c r="H41" s="18"/>
    </row>
    <row r="42" spans="1:8" ht="25.5" x14ac:dyDescent="0.25">
      <c r="A42" s="48" t="s">
        <v>93</v>
      </c>
      <c r="B42" s="48" t="s">
        <v>71</v>
      </c>
      <c r="C42" s="22">
        <v>67</v>
      </c>
      <c r="D42" s="3">
        <v>67</v>
      </c>
      <c r="E42" s="15">
        <f>Table1[[#This Row],[Current Quantity]]-Table1[[#This Row],[Previous Quantity]]</f>
        <v>0</v>
      </c>
      <c r="F42" s="42">
        <v>161708.67164179104</v>
      </c>
      <c r="G42" s="34">
        <f>Table1[[#This Row],[Last price]]*Table1[[#This Row],[Current Quantity]]</f>
        <v>10834481</v>
      </c>
      <c r="H42" s="18"/>
    </row>
    <row r="43" spans="1:8" x14ac:dyDescent="0.25">
      <c r="A43" s="48" t="s">
        <v>105</v>
      </c>
      <c r="B43" s="48" t="s">
        <v>72</v>
      </c>
      <c r="C43" s="22">
        <v>61</v>
      </c>
      <c r="D43" s="3">
        <v>61</v>
      </c>
      <c r="E43" s="15">
        <f>Table1[[#This Row],[Current Quantity]]-Table1[[#This Row],[Previous Quantity]]</f>
        <v>0</v>
      </c>
      <c r="F43" s="42">
        <v>176471.55737704918</v>
      </c>
      <c r="G43" s="34">
        <f>Table1[[#This Row],[Last price]]*Table1[[#This Row],[Current Quantity]]</f>
        <v>10764765</v>
      </c>
      <c r="H43" s="18"/>
    </row>
    <row r="44" spans="1:8" x14ac:dyDescent="0.25">
      <c r="A44" s="48" t="s">
        <v>73</v>
      </c>
      <c r="B44" s="48" t="s">
        <v>74</v>
      </c>
      <c r="C44" s="22">
        <v>15</v>
      </c>
      <c r="D44" s="3">
        <v>15</v>
      </c>
      <c r="E44" s="15">
        <f>Table1[[#This Row],[Current Quantity]]-Table1[[#This Row],[Previous Quantity]]</f>
        <v>0</v>
      </c>
      <c r="F44" s="42">
        <v>716415.2</v>
      </c>
      <c r="G44" s="34">
        <f>Table1[[#This Row],[Last price]]*Table1[[#This Row],[Current Quantity]]</f>
        <v>10746228</v>
      </c>
      <c r="H44" s="18"/>
    </row>
    <row r="45" spans="1:8" ht="25.5" x14ac:dyDescent="0.25">
      <c r="A45" s="48" t="s">
        <v>81</v>
      </c>
      <c r="B45" s="48" t="s">
        <v>18</v>
      </c>
      <c r="C45" s="18">
        <v>3</v>
      </c>
      <c r="D45" s="18">
        <v>3</v>
      </c>
      <c r="E45" s="64">
        <f>Table1[[#This Row],[Current Quantity]]-Table1[[#This Row],[Previous Quantity]]</f>
        <v>0</v>
      </c>
      <c r="F45" s="66">
        <v>44658.666666666664</v>
      </c>
      <c r="G45" s="68">
        <f>Table1[[#This Row],[Last price]]*Table1[[#This Row],[Current Quantity]]</f>
        <v>133976</v>
      </c>
      <c r="H45" s="18"/>
    </row>
    <row r="46" spans="1:8" ht="25.5" x14ac:dyDescent="0.25">
      <c r="A46" s="48" t="s">
        <v>82</v>
      </c>
      <c r="B46" s="48" t="s">
        <v>19</v>
      </c>
      <c r="C46" s="22">
        <v>1</v>
      </c>
      <c r="D46" s="3">
        <v>1</v>
      </c>
      <c r="E46" s="65">
        <f>Table1[[#This Row],[Current Quantity]]-Table1[[#This Row],[Previous Quantity]]</f>
        <v>0</v>
      </c>
      <c r="F46" s="67">
        <v>165917</v>
      </c>
      <c r="G46" s="69">
        <f>Table1[[#This Row],[Last price]]*Table1[[#This Row],[Current Quantity]]</f>
        <v>165917</v>
      </c>
      <c r="H46" s="18"/>
    </row>
    <row r="47" spans="1:8" ht="25.5" x14ac:dyDescent="0.25">
      <c r="A47" s="48" t="s">
        <v>83</v>
      </c>
      <c r="B47" s="48" t="s">
        <v>23</v>
      </c>
      <c r="C47" s="22">
        <v>2</v>
      </c>
      <c r="D47" s="3">
        <v>2</v>
      </c>
      <c r="E47" s="65">
        <f>Table1[[#This Row],[Current Quantity]]-Table1[[#This Row],[Previous Quantity]]</f>
        <v>0</v>
      </c>
      <c r="F47" s="67">
        <v>88101.5</v>
      </c>
      <c r="G47" s="69">
        <f>Table1[[#This Row],[Last price]]*Table1[[#This Row],[Current Quantity]]</f>
        <v>176203</v>
      </c>
      <c r="H47" s="18"/>
    </row>
    <row r="48" spans="1:8" ht="25.5" x14ac:dyDescent="0.25">
      <c r="A48" s="48" t="s">
        <v>57</v>
      </c>
      <c r="B48" s="48" t="s">
        <v>24</v>
      </c>
      <c r="C48" s="22">
        <v>1</v>
      </c>
      <c r="D48" s="3">
        <v>1</v>
      </c>
      <c r="E48" s="65">
        <f>Table1[[#This Row],[Current Quantity]]-Table1[[#This Row],[Previous Quantity]]</f>
        <v>0</v>
      </c>
      <c r="F48" s="67">
        <v>238248</v>
      </c>
      <c r="G48" s="69">
        <f>Table1[[#This Row],[Last price]]*Table1[[#This Row],[Current Quantity]]</f>
        <v>238248</v>
      </c>
      <c r="H48" s="18"/>
    </row>
    <row r="49" spans="1:8" ht="25.5" x14ac:dyDescent="0.25">
      <c r="A49" s="48" t="s">
        <v>84</v>
      </c>
      <c r="B49" s="48" t="s">
        <v>25</v>
      </c>
      <c r="C49" s="22">
        <v>3</v>
      </c>
      <c r="D49" s="3">
        <v>3</v>
      </c>
      <c r="E49" s="65">
        <f>Table1[[#This Row],[Current Quantity]]-Table1[[#This Row],[Previous Quantity]]</f>
        <v>0</v>
      </c>
      <c r="F49" s="67">
        <v>44362.666666666664</v>
      </c>
      <c r="G49" s="69">
        <f>Table1[[#This Row],[Last price]]*Table1[[#This Row],[Current Quantity]]</f>
        <v>133088</v>
      </c>
      <c r="H49" s="18"/>
    </row>
    <row r="50" spans="1:8" ht="25.5" x14ac:dyDescent="0.25">
      <c r="A50" s="48" t="s">
        <v>96</v>
      </c>
      <c r="B50" s="48" t="s">
        <v>26</v>
      </c>
      <c r="C50" s="22">
        <v>3</v>
      </c>
      <c r="D50" s="3">
        <v>3</v>
      </c>
      <c r="E50" s="65">
        <f>Table1[[#This Row],[Current Quantity]]-Table1[[#This Row],[Previous Quantity]]</f>
        <v>0</v>
      </c>
      <c r="F50" s="67">
        <v>43468.666666666664</v>
      </c>
      <c r="G50" s="69">
        <f>Table1[[#This Row],[Last price]]*Table1[[#This Row],[Current Quantity]]</f>
        <v>130406</v>
      </c>
      <c r="H50" s="18"/>
    </row>
    <row r="51" spans="1:8" x14ac:dyDescent="0.25">
      <c r="A51" s="48" t="s">
        <v>99</v>
      </c>
      <c r="B51" s="48" t="s">
        <v>27</v>
      </c>
      <c r="C51" s="22">
        <v>11</v>
      </c>
      <c r="D51" s="3">
        <v>11</v>
      </c>
      <c r="E51" s="65">
        <f>Table1[[#This Row],[Current Quantity]]-Table1[[#This Row],[Previous Quantity]]</f>
        <v>0</v>
      </c>
      <c r="F51" s="67">
        <v>12178.636363636364</v>
      </c>
      <c r="G51" s="69">
        <f>Table1[[#This Row],[Last price]]*Table1[[#This Row],[Current Quantity]]</f>
        <v>133965</v>
      </c>
      <c r="H51" s="18"/>
    </row>
    <row r="52" spans="1:8" ht="25.5" x14ac:dyDescent="0.25">
      <c r="A52" s="48" t="s">
        <v>85</v>
      </c>
      <c r="B52" s="48" t="s">
        <v>28</v>
      </c>
      <c r="C52" s="22">
        <v>2</v>
      </c>
      <c r="D52" s="3">
        <v>2</v>
      </c>
      <c r="E52" s="65">
        <f>Table1[[#This Row],[Current Quantity]]-Table1[[#This Row],[Previous Quantity]]</f>
        <v>0</v>
      </c>
      <c r="F52" s="67">
        <v>90523</v>
      </c>
      <c r="G52" s="69">
        <f>Table1[[#This Row],[Last price]]*Table1[[#This Row],[Current Quantity]]</f>
        <v>181046</v>
      </c>
      <c r="H52" s="18"/>
    </row>
    <row r="53" spans="1:8" ht="26.25" x14ac:dyDescent="0.25">
      <c r="A53" s="52" t="s">
        <v>86</v>
      </c>
      <c r="B53" s="52" t="s">
        <v>35</v>
      </c>
      <c r="C53" s="22">
        <v>2</v>
      </c>
      <c r="D53" s="3">
        <v>2</v>
      </c>
      <c r="E53" s="65">
        <f>Table1[[#This Row],[Current Quantity]]-Table1[[#This Row],[Previous Quantity]]</f>
        <v>0</v>
      </c>
      <c r="F53" s="67">
        <v>58922.5</v>
      </c>
      <c r="G53" s="69">
        <f>Table1[[#This Row],[Last price]]*Table1[[#This Row],[Current Quantity]]</f>
        <v>117845</v>
      </c>
      <c r="H53" s="18"/>
    </row>
    <row r="54" spans="1:8" ht="25.5" x14ac:dyDescent="0.25">
      <c r="A54" s="48" t="s">
        <v>100</v>
      </c>
      <c r="B54" s="48" t="s">
        <v>43</v>
      </c>
      <c r="C54" s="22">
        <v>1</v>
      </c>
      <c r="D54" s="3">
        <v>1</v>
      </c>
      <c r="E54" s="65">
        <f>Table1[[#This Row],[Current Quantity]]-Table1[[#This Row],[Previous Quantity]]</f>
        <v>0</v>
      </c>
      <c r="F54" s="67">
        <v>120685</v>
      </c>
      <c r="G54" s="69">
        <f>Table1[[#This Row],[Last price]]*Table1[[#This Row],[Current Quantity]]</f>
        <v>120685</v>
      </c>
      <c r="H54" s="18"/>
    </row>
    <row r="55" spans="1:8" x14ac:dyDescent="0.25">
      <c r="A55" s="49" t="s">
        <v>101</v>
      </c>
      <c r="B55" s="49" t="s">
        <v>102</v>
      </c>
      <c r="C55" s="22">
        <v>42</v>
      </c>
      <c r="D55" s="3">
        <v>50</v>
      </c>
      <c r="E55" s="65">
        <f>Table1[[#This Row],[Current Quantity]]-Table1[[#This Row],[Previous Quantity]]</f>
        <v>8</v>
      </c>
      <c r="F55" s="67">
        <v>29900</v>
      </c>
      <c r="G55" s="69">
        <f>Table1[[#This Row],[Last price]]*Table1[[#This Row],[Current Quantity]]</f>
        <v>1495000</v>
      </c>
      <c r="H55" s="18"/>
    </row>
    <row r="56" spans="1:8" x14ac:dyDescent="0.25">
      <c r="A56" s="63"/>
      <c r="B56" s="63"/>
      <c r="C56" s="62"/>
      <c r="D56" s="63"/>
      <c r="E56" s="65"/>
      <c r="F56" s="63"/>
      <c r="G56" s="70"/>
      <c r="H56" s="61"/>
    </row>
    <row r="57" spans="1:8" x14ac:dyDescent="0.25">
      <c r="A57" s="27"/>
      <c r="B57" s="27"/>
      <c r="C57" s="28"/>
      <c r="D57" s="27"/>
      <c r="E57" s="29"/>
      <c r="F57" s="27"/>
      <c r="G57" s="30"/>
      <c r="H57" s="10"/>
    </row>
    <row r="58" spans="1:8" x14ac:dyDescent="0.25">
      <c r="A58" s="4" t="s">
        <v>3</v>
      </c>
      <c r="C58" s="8"/>
      <c r="D58" s="14" t="s">
        <v>10</v>
      </c>
      <c r="E58" s="16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6"/>
      <c r="F59" s="1"/>
      <c r="G59" s="1"/>
      <c r="H59" s="4" t="s">
        <v>7</v>
      </c>
    </row>
    <row r="60" spans="1:8" x14ac:dyDescent="0.25">
      <c r="A60" s="5"/>
      <c r="E60" s="16"/>
      <c r="F60" s="1"/>
      <c r="G60" s="1"/>
    </row>
    <row r="61" spans="1:8" x14ac:dyDescent="0.25">
      <c r="A61" s="6"/>
      <c r="D61" s="6"/>
      <c r="E61" s="16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2020-10-02T09:43:39Z</cp:lastPrinted>
  <dcterms:created xsi:type="dcterms:W3CDTF">2020-06-30T03:42:56Z</dcterms:created>
  <dcterms:modified xsi:type="dcterms:W3CDTF">2020-10-08T09:05:45Z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