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8BE61A6B-A9B8-4506-8EB8-8B4469D5CBA2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G48" i="1"/>
  <c r="E49" i="1"/>
  <c r="E48" i="1"/>
  <c r="E50" i="1"/>
  <c r="E51" i="1"/>
  <c r="E52" i="1"/>
  <c r="E53" i="1"/>
  <c r="E54" i="1"/>
  <c r="E55" i="1"/>
  <c r="E56" i="1"/>
  <c r="E57" i="1"/>
  <c r="E58" i="1"/>
  <c r="E59" i="1"/>
  <c r="E60" i="1"/>
  <c r="G50" i="1"/>
  <c r="G51" i="1"/>
  <c r="G52" i="1"/>
  <c r="G53" i="1"/>
  <c r="G54" i="1"/>
  <c r="G55" i="1"/>
  <c r="G56" i="1"/>
  <c r="G57" i="1"/>
  <c r="G58" i="1"/>
  <c r="G59" i="1"/>
  <c r="G60" i="1"/>
  <c r="G4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G41" i="1"/>
  <c r="G42" i="1"/>
  <c r="G43" i="1"/>
  <c r="G44" i="1"/>
  <c r="G45" i="1"/>
  <c r="G46" i="1"/>
  <c r="G47" i="1"/>
  <c r="G33" i="1" l="1"/>
  <c r="G34" i="1"/>
  <c r="G35" i="1"/>
  <c r="G36" i="1"/>
  <c r="G37" i="1"/>
  <c r="G38" i="1"/>
  <c r="G39" i="1"/>
  <c r="C7" i="1"/>
  <c r="G32" i="1" l="1"/>
  <c r="G29" i="1" l="1"/>
  <c r="G30" i="1"/>
  <c r="G31" i="1"/>
  <c r="G26" i="1" l="1"/>
  <c r="G27" i="1"/>
  <c r="G28" i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<sst xmlns="http://schemas.openxmlformats.org/spreadsheetml/2006/main" count="122" uniqueCount="122">
  <si>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</si>
  <si>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</si>
  <si>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</si>
  <si>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</si>
  <si>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</si>
  <si>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</si>
  <si>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</si>
  <si>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</si>
  <si>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</si>
  <si>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</si>
  <si>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</si>
  <si>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</si>
  <si>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</si>
  <si>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</si>
  <si>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</si>
  <si>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</si>
  <si>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</si>
  <si>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</si>
  <si>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</si>
  <si>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</si>
  <si>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</si>
  <si>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</si>
  <si>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</si>
  <si>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</si>
  <si>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</si>
  <si>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</si>
  <si>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</si>
  <si>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</si>
  <si>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</si>
  <si>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</si>
  <si>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</si>
  <si>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</si>
  <si>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</si>
  <si>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</si>
  <si>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</si>
  <si>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</si>
  <si>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</si>
  <si>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</si>
  <si>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</si>
  <si>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</si>
  <si>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</si>
  <si>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</si>
  <si>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</si>
  <si>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</si>
  <si>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</si>
  <si>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</si>
  <si>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</si>
  <si>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</si>
  <si>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</si>
  <si>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</si>
  <si>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</si>
  <si>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</si>
  <si>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</si>
  <si>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</si>
  <si>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</si>
  <si>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</si>
  <si>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</si>
  <si>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</si>
  <si>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</si>
  <si>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</si>
  <si>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</si>
  <si>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</si>
  <si>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</si>
  <si>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</si>
  <si>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</si>
  <si>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</si>
  <si>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</si>
  <si>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</si>
  <si>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</si>
  <si>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</si>
  <si>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</si>
  <si>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</si>
  <si>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</si>
  <si>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</si>
  <si>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</si>
  <si>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</si>
  <si>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SCI Oct30'20 @SGX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</si>
  <si>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</si>
  <si>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</si>
  <si>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</si>
  <si>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</si>
  <si>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</si>
  <si>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</si>
  <si>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</si>
  <si>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</si>
  <si>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</si>
  <si>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</si>
  <si>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</si>
  <si>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</si>
  <si>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</si>
  <si>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</si>
  <si>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</si>
  <si>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</si>
  <si>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</si>
  <si>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</si>
  <si>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</si>
  <si>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</si>
  <si>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</si>
  <si>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</si>
  <si>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</si>
  <si>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</si>
  <si>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</si>
  <si>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</si>
  <si>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</si>
  <si>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</si>
  <si>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</si>
  <si>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</si>
  <si>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</si>
  <si>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</si>
  <si>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</si>
  <si>
    <t>ALGN</t>
  </si>
  <si>
    <t>ALIGN TECHNOLOGY INC</t>
  </si>
  <si>
    <t>PYPL</t>
  </si>
  <si>
    <t>PAYPAL HOLDINGS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</si>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</sst>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168" fontId="0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64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/>
    </xf>
    <xf numFmtId="0" fontId="9" fillId="7" borderId="6" xfId="0" applyFont="1" applyFill="1" applyBorder="1" applyAlignment="1">
      <alignment vertical="center" wrapText="1"/>
    </xf>
    <xf numFmtId="0" fontId="11" fillId="5" borderId="6" xfId="2" applyFont="1" applyFill="1" applyBorder="1" applyAlignment="1">
      <alignment vertical="center" wrapText="1"/>
    </xf>
    <xf numFmtId="168" fontId="2" fillId="2" borderId="6" xfId="0" applyNumberFormat="1" applyFont="1" applyFill="1" applyBorder="1" applyAlignment="1">
      <alignment vertical="center" wrapText="1"/>
    </xf>
    <xf numFmtId="166" fontId="11" fillId="5" borderId="6" xfId="2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68" fontId="2" fillId="2" borderId="4" xfId="0" applyNumberFormat="1" applyFont="1" applyFill="1" applyBorder="1" applyAlignment="1">
      <alignment vertical="center" wrapText="1"/>
    </xf>
    <xf numFmtId="168" fontId="0" fillId="2" borderId="1" xfId="0" applyNumberFormat="1" applyFill="1" applyBorder="1"/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61" totalsRowCount="1" headerRowDxfId="15" dataDxfId="13" headerRowBorderDxfId="14" tableBorderDxfId="12" totalsRowBorderDxfId="11">
  <autoFilter ref="A10:H60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A55" zoomScale="115" zoomScaleNormal="115" workbookViewId="0">
      <selection activeCell="M68" sqref="M68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48">
        <v>44130</v>
      </c>
      <c r="E1" s="1"/>
      <c r="F1" s="1"/>
      <c r="G1" s="11"/>
      <c r="H1" s="11"/>
    </row>
    <row r="2" spans="1:20" x14ac:dyDescent="0.25">
      <c r="A2" s="57" t="s">
        <v>74</v>
      </c>
      <c r="B2" s="57"/>
      <c r="C2" s="51">
        <v>8.7383732873814051</v>
      </c>
      <c r="E2" s="9"/>
      <c r="F2" s="9"/>
      <c r="G2" s="13"/>
      <c r="H2" s="12"/>
      <c r="K2" s="26"/>
      <c r="P2" s="26"/>
      <c r="S2" s="26"/>
    </row>
    <row r="3" spans="1:20" x14ac:dyDescent="0.25">
      <c r="A3" s="60" t="s">
        <v>75</v>
      </c>
      <c r="B3" s="60"/>
      <c r="C3" s="46">
        <v>1.539223351239128</v>
      </c>
      <c r="E3" s="9"/>
      <c r="F3" s="9"/>
      <c r="G3" s="13"/>
      <c r="H3" s="12"/>
      <c r="P3" s="26"/>
    </row>
    <row r="4" spans="1:20" x14ac:dyDescent="0.25">
      <c r="A4" s="57" t="s">
        <v>41</v>
      </c>
      <c r="B4" s="57"/>
      <c r="C4" s="52">
        <v>19210944.449999999</v>
      </c>
      <c r="E4" s="9"/>
      <c r="F4" s="9"/>
      <c r="G4" s="10"/>
      <c r="H4" s="10"/>
      <c r="K4" s="26"/>
      <c r="P4" s="26"/>
      <c r="S4" s="26"/>
    </row>
    <row r="5" spans="1:20" x14ac:dyDescent="0.25">
      <c r="A5" s="57" t="s">
        <v>39</v>
      </c>
      <c r="B5" s="57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7" t="s">
        <v>40</v>
      </c>
      <c r="B6" s="57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8" t="s">
        <v>42</v>
      </c>
      <c r="B7" s="58"/>
      <c r="C7" s="47">
        <f>C4+C5-C6</f>
        <v>19210944.449999999</v>
      </c>
      <c r="E7" s="9"/>
      <c r="F7" s="9"/>
      <c r="G7" s="10"/>
      <c r="H7" s="10"/>
      <c r="P7" s="26"/>
    </row>
    <row r="8" spans="1:20" x14ac:dyDescent="0.25">
      <c r="A8" s="59" t="s">
        <v>36</v>
      </c>
      <c r="B8" s="59"/>
      <c r="C8" s="47">
        <f>SUM(G11:G202)</f>
        <v>167872403.80724806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3634</v>
      </c>
      <c r="D11" s="36">
        <v>3574</v>
      </c>
      <c r="E11" s="31">
        <f>Table1[[#This Row],[Current Quantity]]-Table1[[#This Row],[Previous Quantity]]</f>
        <v>-60</v>
      </c>
      <c r="F11" s="38">
        <v>538</v>
      </c>
      <c r="G11" s="32">
        <f>Table1[[#This Row],[Last price]]*Table1[[#This Row],[Current Quantity]]</f>
        <v>1922812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53">
        <v>4581</v>
      </c>
      <c r="D12" s="53">
        <v>4638</v>
      </c>
      <c r="E12" s="15">
        <f>Table1[[#This Row],[Current Quantity]]-Table1[[#This Row],[Previous Quantity]]</f>
        <v>57</v>
      </c>
      <c r="F12" s="54">
        <v>414.65007640253219</v>
      </c>
      <c r="G12" s="34">
        <f>Table1[[#This Row],[Last price]]*Table1[[#This Row],[Current Quantity]]</f>
        <v>1923147.0543549443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23834</v>
      </c>
      <c r="D13" s="39">
        <v>23829</v>
      </c>
      <c r="E13" s="15">
        <f>Table1[[#This Row],[Current Quantity]]-Table1[[#This Row],[Previous Quantity]]</f>
        <v>-5</v>
      </c>
      <c r="F13" s="40">
        <v>80.700008391373672</v>
      </c>
      <c r="G13" s="34">
        <f>Table1[[#This Row],[Last price]]*Table1[[#This Row],[Current Quantity]]</f>
        <v>1923000.4999580432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9039</v>
      </c>
      <c r="D14" s="39">
        <v>8748</v>
      </c>
      <c r="E14" s="15">
        <f>Table1[[#This Row],[Current Quantity]]-Table1[[#This Row],[Previous Quantity]]</f>
        <v>-291</v>
      </c>
      <c r="F14" s="40">
        <v>219.82000221263414</v>
      </c>
      <c r="G14" s="34">
        <f>Table1[[#This Row],[Last price]]*Table1[[#This Row],[Current Quantity]]</f>
        <v>1922985.3793561235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3713</v>
      </c>
      <c r="D15" s="39">
        <v>3771</v>
      </c>
      <c r="E15" s="15">
        <f>Table1[[#This Row],[Current Quantity]]-Table1[[#This Row],[Previous Quantity]]</f>
        <v>58</v>
      </c>
      <c r="F15" s="40">
        <v>510</v>
      </c>
      <c r="G15" s="34">
        <f>Table1[[#This Row],[Last price]]*Table1[[#This Row],[Current Quantity]]</f>
        <v>1923210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ht="25.5" x14ac:dyDescent="0.25">
      <c r="A16" s="45" t="s">
        <v>53</v>
      </c>
      <c r="B16" s="45" t="s">
        <v>54</v>
      </c>
      <c r="C16" s="39">
        <v>6952</v>
      </c>
      <c r="D16" s="39">
        <v>0</v>
      </c>
      <c r="E16" s="15">
        <f>Table1[[#This Row],[Current Quantity]]-Table1[[#This Row],[Previous Quantity]]</f>
        <v>-6952</v>
      </c>
      <c r="F16" s="40">
        <v>281.92994821634062</v>
      </c>
      <c r="G16" s="34">
        <f>Table1[[#This Row],[Last price]]*Table1[[#This Row],[Current Quantity]]</f>
        <v>0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5" t="s">
        <v>66</v>
      </c>
      <c r="B17" s="45" t="s">
        <v>67</v>
      </c>
      <c r="C17" s="39">
        <v>1501</v>
      </c>
      <c r="D17" s="39">
        <v>1465</v>
      </c>
      <c r="E17" s="15">
        <f>Table1[[#This Row],[Current Quantity]]-Table1[[#This Row],[Previous Quantity]]</f>
        <v>-36</v>
      </c>
      <c r="F17" s="40">
        <v>1312.1598934043971</v>
      </c>
      <c r="G17" s="34">
        <f>Table1[[#This Row],[Last price]]*Table1[[#This Row],[Current Quantity]]</f>
        <v>1922314.2438374418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5" t="s">
        <v>68</v>
      </c>
      <c r="B18" s="45" t="s">
        <v>71</v>
      </c>
      <c r="C18" s="39">
        <v>11229</v>
      </c>
      <c r="D18" s="39">
        <v>0</v>
      </c>
      <c r="E18" s="15">
        <f>Table1[[#This Row],[Current Quantity]]-Table1[[#This Row],[Previous Quantity]]</f>
        <v>-11229</v>
      </c>
      <c r="F18" s="40">
        <v>170.64003918425504</v>
      </c>
      <c r="G18" s="34">
        <f>Table1[[#This Row],[Last price]]*Table1[[#This Row],[Current Quantity]]</f>
        <v>0</v>
      </c>
      <c r="H18" s="3"/>
      <c r="I18" s="2"/>
      <c r="J18" s="2"/>
      <c r="O18" s="33"/>
      <c r="P18" s="33"/>
    </row>
    <row r="19" spans="1:20" x14ac:dyDescent="0.25">
      <c r="A19" s="45" t="s">
        <v>70</v>
      </c>
      <c r="B19" s="45" t="s">
        <v>69</v>
      </c>
      <c r="C19" s="39">
        <v>7039</v>
      </c>
      <c r="D19" s="39">
        <v>6782</v>
      </c>
      <c r="E19" s="15">
        <f>Table1[[#This Row],[Current Quantity]]-Table1[[#This Row],[Previous Quantity]]</f>
        <v>-257</v>
      </c>
      <c r="F19" s="40">
        <v>283.56002273050149</v>
      </c>
      <c r="G19" s="34">
        <f>Table1[[#This Row],[Last price]]*Table1[[#This Row],[Current Quantity]]</f>
        <v>1923104.0741582611</v>
      </c>
      <c r="H19" s="18"/>
      <c r="J19" s="2"/>
    </row>
    <row r="20" spans="1:20" x14ac:dyDescent="0.25">
      <c r="A20" s="45" t="s">
        <v>81</v>
      </c>
      <c r="B20" s="45" t="s">
        <v>82</v>
      </c>
      <c r="C20" s="39">
        <v>1494</v>
      </c>
      <c r="D20" s="39">
        <v>1436</v>
      </c>
      <c r="E20" s="15">
        <f>Table1[[#This Row],[Current Quantity]]-Table1[[#This Row],[Previous Quantity]]</f>
        <v>-58</v>
      </c>
      <c r="F20" s="40">
        <v>1339.0796519410978</v>
      </c>
      <c r="G20" s="34">
        <f>Table1[[#This Row],[Last price]]*Table1[[#This Row],[Current Quantity]]</f>
        <v>1922918.3801874164</v>
      </c>
      <c r="H20" s="18"/>
      <c r="J20" s="2"/>
    </row>
    <row r="21" spans="1:20" x14ac:dyDescent="0.25">
      <c r="A21" s="45" t="s">
        <v>87</v>
      </c>
      <c r="B21" s="45" t="s">
        <v>88</v>
      </c>
      <c r="C21" s="39">
        <v>52929</v>
      </c>
      <c r="D21" s="39">
        <v>52771</v>
      </c>
      <c r="E21" s="15">
        <f>Table1[[#This Row],[Current Quantity]]-Table1[[#This Row],[Previous Quantity]]</f>
        <v>-158</v>
      </c>
      <c r="F21" s="40">
        <v>18.219992820570955</v>
      </c>
      <c r="G21" s="34">
        <f>Table1[[#This Row],[Last price]]*Table1[[#This Row],[Current Quantity]]</f>
        <v>961487.24113434984</v>
      </c>
      <c r="H21" s="18"/>
      <c r="J21" s="2"/>
    </row>
    <row r="22" spans="1:20" x14ac:dyDescent="0.25">
      <c r="A22" s="45" t="s">
        <v>96</v>
      </c>
      <c r="B22" s="45" t="s">
        <v>97</v>
      </c>
      <c r="C22" s="39">
        <v>12689</v>
      </c>
      <c r="D22" s="39">
        <v>0</v>
      </c>
      <c r="E22" s="15">
        <f>Table1[[#This Row],[Current Quantity]]-Table1[[#This Row],[Previous Quantity]]</f>
        <v>-12689</v>
      </c>
      <c r="F22" s="40">
        <v>78.079990542989989</v>
      </c>
      <c r="G22" s="34">
        <f>Table1[[#This Row],[Last price]]*Table1[[#This Row],[Current Quantity]]</f>
        <v>0</v>
      </c>
      <c r="H22" s="18"/>
      <c r="J22" s="2"/>
    </row>
    <row r="23" spans="1:20" x14ac:dyDescent="0.25">
      <c r="A23" s="68" t="s">
        <v>98</v>
      </c>
      <c r="B23" s="68" t="s">
        <v>99</v>
      </c>
      <c r="C23" s="69">
        <v>13759</v>
      </c>
      <c r="D23" s="69">
        <v>0</v>
      </c>
      <c r="E23" s="70">
        <f>Table1[[#This Row],[Current Quantity]]-Table1[[#This Row],[Previous Quantity]]</f>
        <v>-13759</v>
      </c>
      <c r="F23" s="71">
        <v>72.880005814376048</v>
      </c>
      <c r="G23" s="34">
        <f>Table1[[#This Row],[Last price]]*Table1[[#This Row],[Current Quantity]]</f>
        <v>0</v>
      </c>
      <c r="H23" s="18"/>
      <c r="J23" s="2"/>
    </row>
    <row r="24" spans="1:20" x14ac:dyDescent="0.25">
      <c r="A24" s="61" t="s">
        <v>100</v>
      </c>
      <c r="B24" s="61" t="s">
        <v>101</v>
      </c>
      <c r="C24" s="39">
        <v>11343</v>
      </c>
      <c r="D24" s="39">
        <v>0</v>
      </c>
      <c r="E24" s="15">
        <f>Table1[[#This Row],[Current Quantity]]-Table1[[#This Row],[Previous Quantity]]</f>
        <v>-11343</v>
      </c>
      <c r="F24" s="40">
        <v>172.13999823679802</v>
      </c>
      <c r="G24" s="66">
        <f>Table1[[#This Row],[Last price]]*Table1[[#This Row],[Current Quantity]]</f>
        <v>0</v>
      </c>
      <c r="H24" s="18"/>
      <c r="J24" s="2"/>
    </row>
    <row r="25" spans="1:20" x14ac:dyDescent="0.25">
      <c r="A25" s="61" t="s">
        <v>102</v>
      </c>
      <c r="B25" s="61" t="s">
        <v>103</v>
      </c>
      <c r="C25" s="22">
        <v>28650</v>
      </c>
      <c r="D25" s="3">
        <v>27661</v>
      </c>
      <c r="E25" s="15">
        <f>Table1[[#This Row],[Current Quantity]]-Table1[[#This Row],[Previous Quantity]]</f>
        <v>-989</v>
      </c>
      <c r="F25" s="42">
        <v>34.76</v>
      </c>
      <c r="G25" s="66">
        <f>Table1[[#This Row],[Last price]]*Table1[[#This Row],[Current Quantity]]</f>
        <v>961496.36</v>
      </c>
      <c r="H25" s="18"/>
      <c r="J25" s="2"/>
    </row>
    <row r="26" spans="1:20" x14ac:dyDescent="0.25">
      <c r="A26" s="61" t="s">
        <v>110</v>
      </c>
      <c r="B26" s="61" t="s">
        <v>111</v>
      </c>
      <c r="C26" s="22">
        <v>0</v>
      </c>
      <c r="D26" s="3">
        <v>2048</v>
      </c>
      <c r="E26" s="15">
        <f>Table1[[#This Row],[Current Quantity]]-Table1[[#This Row],[Previous Quantity]]</f>
        <v>2048</v>
      </c>
      <c r="F26" s="42">
        <v>469.56</v>
      </c>
      <c r="G26" s="66">
        <f>Table1[[#This Row],[Last price]]*Table1[[#This Row],[Current Quantity]]</f>
        <v>961658.88</v>
      </c>
      <c r="H26" s="18"/>
      <c r="J26" s="2"/>
    </row>
    <row r="27" spans="1:20" x14ac:dyDescent="0.25">
      <c r="A27" s="61" t="s">
        <v>112</v>
      </c>
      <c r="B27" s="61" t="s">
        <v>113</v>
      </c>
      <c r="C27" s="22">
        <v>0</v>
      </c>
      <c r="D27" s="3">
        <v>9471</v>
      </c>
      <c r="E27" s="15">
        <f>Table1[[#This Row],[Current Quantity]]-Table1[[#This Row],[Previous Quantity]]</f>
        <v>9471</v>
      </c>
      <c r="F27" s="42">
        <v>203.04</v>
      </c>
      <c r="G27" s="66">
        <f>Table1[[#This Row],[Last price]]*Table1[[#This Row],[Current Quantity]]</f>
        <v>1922991.8399999999</v>
      </c>
      <c r="H27" s="18"/>
      <c r="J27" s="2"/>
    </row>
    <row r="28" spans="1:20" x14ac:dyDescent="0.25">
      <c r="A28" s="61" t="s">
        <v>114</v>
      </c>
      <c r="B28" s="61" t="s">
        <v>115</v>
      </c>
      <c r="C28" s="22">
        <v>0</v>
      </c>
      <c r="D28" s="3">
        <v>44887</v>
      </c>
      <c r="E28" s="15">
        <f>Table1[[#This Row],[Current Quantity]]-Table1[[#This Row],[Previous Quantity]]</f>
        <v>44887</v>
      </c>
      <c r="F28" s="42">
        <v>21.42</v>
      </c>
      <c r="G28" s="66">
        <f>Table1[[#This Row],[Last price]]*Table1[[#This Row],[Current Quantity]]</f>
        <v>961479.54</v>
      </c>
      <c r="H28" s="18"/>
      <c r="J28" s="2"/>
    </row>
    <row r="29" spans="1:20" x14ac:dyDescent="0.25">
      <c r="A29" s="61" t="s">
        <v>116</v>
      </c>
      <c r="B29" s="61" t="s">
        <v>117</v>
      </c>
      <c r="C29" s="22">
        <v>0</v>
      </c>
      <c r="D29" s="3">
        <v>55052</v>
      </c>
      <c r="E29" s="15">
        <f>Table1[[#This Row],[Current Quantity]]-Table1[[#This Row],[Previous Quantity]]</f>
        <v>55052</v>
      </c>
      <c r="F29" s="42">
        <v>34.93</v>
      </c>
      <c r="G29" s="66">
        <f>Table1[[#This Row],[Last price]]*Table1[[#This Row],[Current Quantity]]</f>
        <v>1922966.3599999999</v>
      </c>
      <c r="H29" s="18"/>
      <c r="J29" s="2"/>
    </row>
    <row r="30" spans="1:20" x14ac:dyDescent="0.25">
      <c r="A30" s="61" t="s">
        <v>118</v>
      </c>
      <c r="B30" s="61" t="s">
        <v>119</v>
      </c>
      <c r="C30" s="22">
        <v>0</v>
      </c>
      <c r="D30" s="3">
        <v>4853</v>
      </c>
      <c r="E30" s="15">
        <f>Table1[[#This Row],[Current Quantity]]-Table1[[#This Row],[Previous Quantity]]</f>
        <v>4853</v>
      </c>
      <c r="F30" s="42">
        <v>198.11</v>
      </c>
      <c r="G30" s="66">
        <f>Table1[[#This Row],[Last price]]*Table1[[#This Row],[Current Quantity]]</f>
        <v>961427.83000000007</v>
      </c>
      <c r="H30" s="18"/>
      <c r="J30" s="2"/>
    </row>
    <row r="31" spans="1:20" x14ac:dyDescent="0.25">
      <c r="A31" s="61" t="s">
        <v>120</v>
      </c>
      <c r="B31" s="61" t="s">
        <v>121</v>
      </c>
      <c r="C31" s="22">
        <v>0</v>
      </c>
      <c r="D31" s="3">
        <v>15441</v>
      </c>
      <c r="E31" s="15">
        <f>Table1[[#This Row],[Current Quantity]]-Table1[[#This Row],[Previous Quantity]]</f>
        <v>15441</v>
      </c>
      <c r="F31" s="42">
        <v>62.27</v>
      </c>
      <c r="G31" s="66">
        <f>Table1[[#This Row],[Last price]]*Table1[[#This Row],[Current Quantity]]</f>
        <v>961511.07000000007</v>
      </c>
      <c r="H31" s="18"/>
      <c r="J31" s="2"/>
    </row>
    <row r="32" spans="1:20" x14ac:dyDescent="0.25">
      <c r="A32" s="62" t="s">
        <v>14</v>
      </c>
      <c r="B32" s="63" t="s">
        <v>38</v>
      </c>
      <c r="C32" s="22">
        <v>162957</v>
      </c>
      <c r="D32" s="3">
        <v>162312</v>
      </c>
      <c r="E32" s="15">
        <f>Table1[[#This Row],[Current Quantity]]-Table1[[#This Row],[Previous Quantity]]</f>
        <v>-645</v>
      </c>
      <c r="F32" s="42">
        <v>18.120000981854108</v>
      </c>
      <c r="G32" s="66">
        <f>Table1[[#This Row],[Last price]]*Table1[[#This Row],[Current Quantity]]</f>
        <v>2941093.599366704</v>
      </c>
      <c r="H32" s="18"/>
      <c r="J32" s="2"/>
    </row>
    <row r="33" spans="1:10" ht="26.25" x14ac:dyDescent="0.25">
      <c r="A33" s="64" t="s">
        <v>55</v>
      </c>
      <c r="B33" s="65" t="s">
        <v>25</v>
      </c>
      <c r="C33" s="18">
        <v>28</v>
      </c>
      <c r="D33" s="18">
        <v>28</v>
      </c>
      <c r="E33" s="55">
        <f>Table1[[#This Row],[Current Quantity]]-Table1[[#This Row],[Previous Quantity]]</f>
        <v>0</v>
      </c>
      <c r="F33" s="49">
        <v>158088.21428571429</v>
      </c>
      <c r="G33" s="67">
        <f>Table1[[#This Row],[Last price]]*Table1[[#This Row],[Current Quantity]]</f>
        <v>4426470</v>
      </c>
      <c r="H33" s="18"/>
      <c r="J33" s="2"/>
    </row>
    <row r="34" spans="1:10" ht="26.25" x14ac:dyDescent="0.25">
      <c r="A34" s="64" t="s">
        <v>56</v>
      </c>
      <c r="B34" s="65" t="s">
        <v>26</v>
      </c>
      <c r="C34" s="22">
        <v>21</v>
      </c>
      <c r="D34" s="3">
        <v>20</v>
      </c>
      <c r="E34" s="15">
        <f>Table1[[#This Row],[Current Quantity]]-Table1[[#This Row],[Previous Quantity]]</f>
        <v>-1</v>
      </c>
      <c r="F34" s="42">
        <v>216528.38095238095</v>
      </c>
      <c r="G34" s="66">
        <f>Table1[[#This Row],[Last price]]*Table1[[#This Row],[Current Quantity]]</f>
        <v>4330567.6190476194</v>
      </c>
      <c r="H34" s="18"/>
      <c r="J34" s="2"/>
    </row>
    <row r="35" spans="1:10" ht="26.25" x14ac:dyDescent="0.25">
      <c r="A35" s="64" t="s">
        <v>57</v>
      </c>
      <c r="B35" s="65" t="s">
        <v>27</v>
      </c>
      <c r="C35" s="22">
        <v>26</v>
      </c>
      <c r="D35" s="3">
        <v>25</v>
      </c>
      <c r="E35" s="15">
        <f>Table1[[#This Row],[Current Quantity]]-Table1[[#This Row],[Previous Quantity]]</f>
        <v>-1</v>
      </c>
      <c r="F35" s="42">
        <v>173581.69230769231</v>
      </c>
      <c r="G35" s="66">
        <f>Table1[[#This Row],[Last price]]*Table1[[#This Row],[Current Quantity]]</f>
        <v>4339542.307692308</v>
      </c>
      <c r="H35" s="18"/>
      <c r="J35" s="2"/>
    </row>
    <row r="36" spans="1:10" ht="26.25" x14ac:dyDescent="0.25">
      <c r="A36" s="64" t="s">
        <v>58</v>
      </c>
      <c r="B36" s="65" t="s">
        <v>28</v>
      </c>
      <c r="C36" s="22">
        <v>35</v>
      </c>
      <c r="D36" s="3">
        <v>35</v>
      </c>
      <c r="E36" s="15">
        <f>Table1[[#This Row],[Current Quantity]]-Table1[[#This Row],[Previous Quantity]]</f>
        <v>0</v>
      </c>
      <c r="F36" s="42">
        <v>125659.37142857142</v>
      </c>
      <c r="G36" s="66">
        <f>Table1[[#This Row],[Last price]]*Table1[[#This Row],[Current Quantity]]</f>
        <v>4398078</v>
      </c>
      <c r="H36" s="18"/>
      <c r="J36" s="2"/>
    </row>
    <row r="37" spans="1:10" ht="26.25" x14ac:dyDescent="0.25">
      <c r="A37" s="64" t="s">
        <v>59</v>
      </c>
      <c r="B37" s="65" t="s">
        <v>29</v>
      </c>
      <c r="C37" s="22">
        <v>32</v>
      </c>
      <c r="D37" s="3">
        <v>32</v>
      </c>
      <c r="E37" s="15">
        <f>Table1[[#This Row],[Current Quantity]]-Table1[[#This Row],[Previous Quantity]]</f>
        <v>0</v>
      </c>
      <c r="F37" s="42">
        <v>138588.9375</v>
      </c>
      <c r="G37" s="66">
        <f>Table1[[#This Row],[Last price]]*Table1[[#This Row],[Current Quantity]]</f>
        <v>4434846</v>
      </c>
      <c r="H37" s="18"/>
      <c r="J37" s="2"/>
    </row>
    <row r="38" spans="1:10" ht="26.25" x14ac:dyDescent="0.25">
      <c r="A38" s="64" t="s">
        <v>51</v>
      </c>
      <c r="B38" s="65" t="s">
        <v>32</v>
      </c>
      <c r="C38" s="22">
        <v>20</v>
      </c>
      <c r="D38" s="3">
        <v>20</v>
      </c>
      <c r="E38" s="15">
        <f>Table1[[#This Row],[Current Quantity]]-Table1[[#This Row],[Previous Quantity]]</f>
        <v>0</v>
      </c>
      <c r="F38" s="42">
        <v>220839.65</v>
      </c>
      <c r="G38" s="66">
        <f>Table1[[#This Row],[Last price]]*Table1[[#This Row],[Current Quantity]]</f>
        <v>4416793</v>
      </c>
      <c r="H38" s="18"/>
      <c r="J38" s="2"/>
    </row>
    <row r="39" spans="1:10" ht="25.5" x14ac:dyDescent="0.25">
      <c r="A39" s="61" t="s">
        <v>50</v>
      </c>
      <c r="B39" s="61" t="s">
        <v>19</v>
      </c>
      <c r="C39" s="22">
        <v>39</v>
      </c>
      <c r="D39" s="3">
        <v>38</v>
      </c>
      <c r="E39" s="15">
        <f>Table1[[#This Row],[Current Quantity]]-Table1[[#This Row],[Previous Quantity]]</f>
        <v>-1</v>
      </c>
      <c r="F39" s="42">
        <v>115041.43589743589</v>
      </c>
      <c r="G39" s="66">
        <f>Table1[[#This Row],[Last price]]*Table1[[#This Row],[Current Quantity]]</f>
        <v>4371574.564102564</v>
      </c>
      <c r="H39" s="18"/>
      <c r="J39" s="2"/>
    </row>
    <row r="40" spans="1:10" ht="25.5" x14ac:dyDescent="0.25">
      <c r="A40" s="61" t="s">
        <v>60</v>
      </c>
      <c r="B40" s="61" t="s">
        <v>61</v>
      </c>
      <c r="C40" s="18">
        <v>33</v>
      </c>
      <c r="D40" s="18">
        <v>33</v>
      </c>
      <c r="E40" s="56">
        <f>Table1[[#This Row],[Current Quantity]]-Table1[[#This Row],[Previous Quantity]]</f>
        <v>0</v>
      </c>
      <c r="F40" s="49">
        <v>134573.24242424243</v>
      </c>
      <c r="G40" s="67">
        <f>Table1[[#This Row],[Last price]]*Table1[[#This Row],[Current Quantity]]</f>
        <v>4440917</v>
      </c>
      <c r="H40" s="18"/>
    </row>
    <row r="41" spans="1:10" ht="25.5" x14ac:dyDescent="0.25">
      <c r="A41" s="61" t="s">
        <v>83</v>
      </c>
      <c r="B41" s="61" t="s">
        <v>84</v>
      </c>
      <c r="C41" s="22">
        <v>25</v>
      </c>
      <c r="D41" s="3">
        <v>25</v>
      </c>
      <c r="E41" s="15">
        <f>Table1[[#This Row],[Current Quantity]]-Table1[[#This Row],[Previous Quantity]]</f>
        <v>0</v>
      </c>
      <c r="F41" s="42">
        <v>177453.88</v>
      </c>
      <c r="G41" s="66">
        <f>Table1[[#This Row],[Last price]]*Table1[[#This Row],[Current Quantity]]</f>
        <v>4436347</v>
      </c>
      <c r="H41" s="18"/>
    </row>
    <row r="42" spans="1:10" ht="25.5" x14ac:dyDescent="0.25">
      <c r="A42" s="61" t="s">
        <v>85</v>
      </c>
      <c r="B42" s="61" t="s">
        <v>86</v>
      </c>
      <c r="C42" s="22">
        <v>17</v>
      </c>
      <c r="D42" s="3">
        <v>16</v>
      </c>
      <c r="E42" s="15">
        <f>Table1[[#This Row],[Current Quantity]]-Table1[[#This Row],[Previous Quantity]]</f>
        <v>-1</v>
      </c>
      <c r="F42" s="42">
        <v>268066.64705882355</v>
      </c>
      <c r="G42" s="66">
        <f>Table1[[#This Row],[Last price]]*Table1[[#This Row],[Current Quantity]]</f>
        <v>4289066.3529411769</v>
      </c>
      <c r="H42" s="18"/>
    </row>
    <row r="43" spans="1:10" ht="26.25" x14ac:dyDescent="0.25">
      <c r="A43" s="65" t="s">
        <v>78</v>
      </c>
      <c r="B43" s="65" t="s">
        <v>30</v>
      </c>
      <c r="C43" s="22">
        <v>32</v>
      </c>
      <c r="D43" s="3">
        <v>32</v>
      </c>
      <c r="E43" s="15">
        <f>Table1[[#This Row],[Current Quantity]]-Table1[[#This Row],[Previous Quantity]]</f>
        <v>0</v>
      </c>
      <c r="F43" s="42">
        <v>416330.375</v>
      </c>
      <c r="G43" s="66">
        <f>Table1[[#This Row],[Last price]]*Table1[[#This Row],[Current Quantity]]</f>
        <v>13322572</v>
      </c>
      <c r="H43" s="18"/>
    </row>
    <row r="44" spans="1:10" ht="25.5" x14ac:dyDescent="0.25">
      <c r="A44" s="61" t="s">
        <v>72</v>
      </c>
      <c r="B44" s="61" t="s">
        <v>20</v>
      </c>
      <c r="C44" s="22">
        <v>53</v>
      </c>
      <c r="D44" s="3">
        <v>53</v>
      </c>
      <c r="E44" s="15">
        <f>Table1[[#This Row],[Current Quantity]]-Table1[[#This Row],[Previous Quantity]]</f>
        <v>0</v>
      </c>
      <c r="F44" s="42">
        <v>249389</v>
      </c>
      <c r="G44" s="66">
        <f>Table1[[#This Row],[Last price]]*Table1[[#This Row],[Current Quantity]]</f>
        <v>13217617</v>
      </c>
      <c r="H44" s="18"/>
    </row>
    <row r="45" spans="1:10" ht="38.25" x14ac:dyDescent="0.25">
      <c r="A45" s="61" t="s">
        <v>79</v>
      </c>
      <c r="B45" s="61" t="s">
        <v>43</v>
      </c>
      <c r="C45" s="22">
        <v>32</v>
      </c>
      <c r="D45" s="3">
        <v>32</v>
      </c>
      <c r="E45" s="15">
        <f>Table1[[#This Row],[Current Quantity]]-Table1[[#This Row],[Previous Quantity]]</f>
        <v>0</v>
      </c>
      <c r="F45" s="42">
        <v>416332.8125</v>
      </c>
      <c r="G45" s="66">
        <f>Table1[[#This Row],[Last price]]*Table1[[#This Row],[Current Quantity]]</f>
        <v>13322650</v>
      </c>
      <c r="H45" s="18"/>
    </row>
    <row r="46" spans="1:10" ht="38.25" x14ac:dyDescent="0.25">
      <c r="A46" s="61" t="s">
        <v>73</v>
      </c>
      <c r="B46" s="61" t="s">
        <v>44</v>
      </c>
      <c r="C46" s="22">
        <v>53</v>
      </c>
      <c r="D46" s="3">
        <v>53</v>
      </c>
      <c r="E46" s="15">
        <f>Table1[[#This Row],[Current Quantity]]-Table1[[#This Row],[Previous Quantity]]</f>
        <v>0</v>
      </c>
      <c r="F46" s="42">
        <v>249799.90566037735</v>
      </c>
      <c r="G46" s="66">
        <f>Table1[[#This Row],[Last price]]*Table1[[#This Row],[Current Quantity]]</f>
        <v>13239395</v>
      </c>
      <c r="H46" s="18"/>
    </row>
    <row r="47" spans="1:10" ht="25.5" x14ac:dyDescent="0.25">
      <c r="A47" s="61" t="s">
        <v>94</v>
      </c>
      <c r="B47" s="61" t="s">
        <v>62</v>
      </c>
      <c r="C47" s="22">
        <v>82</v>
      </c>
      <c r="D47" s="3">
        <v>82</v>
      </c>
      <c r="E47" s="15">
        <f>Table1[[#This Row],[Current Quantity]]-Table1[[#This Row],[Previous Quantity]]</f>
        <v>0</v>
      </c>
      <c r="F47" s="42">
        <v>162412.13414634147</v>
      </c>
      <c r="G47" s="66">
        <f>Table1[[#This Row],[Last price]]*Table1[[#This Row],[Current Quantity]]</f>
        <v>13317795</v>
      </c>
      <c r="H47" s="18"/>
    </row>
    <row r="48" spans="1:10" x14ac:dyDescent="0.25">
      <c r="A48" s="61" t="s">
        <v>80</v>
      </c>
      <c r="B48" s="61" t="s">
        <v>63</v>
      </c>
      <c r="C48" s="18">
        <v>76</v>
      </c>
      <c r="D48" s="18">
        <v>76</v>
      </c>
      <c r="E48" s="75">
        <f>Table1[[#This Row],[Current Quantity]]-Table1[[#This Row],[Previous Quantity]]</f>
        <v>0</v>
      </c>
      <c r="F48" s="49">
        <v>175068.22368421053</v>
      </c>
      <c r="G48" s="67">
        <f>Table1[[#This Row],[Last price]]*Table1[[#This Row],[Current Quantity]]</f>
        <v>13305185</v>
      </c>
      <c r="H48" s="18"/>
    </row>
    <row r="49" spans="1:8" x14ac:dyDescent="0.25">
      <c r="A49" s="61" t="s">
        <v>64</v>
      </c>
      <c r="B49" s="61" t="s">
        <v>65</v>
      </c>
      <c r="C49" s="22">
        <v>19</v>
      </c>
      <c r="D49" s="3">
        <v>19</v>
      </c>
      <c r="E49" s="15">
        <f>Table1[[#This Row],[Current Quantity]]-Table1[[#This Row],[Previous Quantity]]</f>
        <v>0</v>
      </c>
      <c r="F49" s="42">
        <v>710796.89473684214</v>
      </c>
      <c r="G49" s="66">
        <f>Table1[[#This Row],[Last price]]*Table1[[#This Row],[Current Quantity]]</f>
        <v>13505141</v>
      </c>
      <c r="H49" s="18"/>
    </row>
    <row r="50" spans="1:8" ht="25.5" x14ac:dyDescent="0.25">
      <c r="A50" s="61" t="s">
        <v>89</v>
      </c>
      <c r="B50" s="61" t="s">
        <v>17</v>
      </c>
      <c r="C50" s="22">
        <v>3</v>
      </c>
      <c r="D50" s="3">
        <v>3</v>
      </c>
      <c r="E50" s="15">
        <f>Table1[[#This Row],[Current Quantity]]-Table1[[#This Row],[Previous Quantity]]</f>
        <v>0</v>
      </c>
      <c r="F50" s="42">
        <v>45924.333333333336</v>
      </c>
      <c r="G50" s="66">
        <f>Table1[[#This Row],[Last price]]*Table1[[#This Row],[Current Quantity]]</f>
        <v>137773</v>
      </c>
      <c r="H50" s="18"/>
    </row>
    <row r="51" spans="1:8" ht="25.5" x14ac:dyDescent="0.25">
      <c r="A51" s="61" t="s">
        <v>90</v>
      </c>
      <c r="B51" s="61" t="s">
        <v>18</v>
      </c>
      <c r="C51" s="22">
        <v>1</v>
      </c>
      <c r="D51" s="3">
        <v>1</v>
      </c>
      <c r="E51" s="15">
        <f>Table1[[#This Row],[Current Quantity]]-Table1[[#This Row],[Previous Quantity]]</f>
        <v>0</v>
      </c>
      <c r="F51" s="42">
        <v>170456</v>
      </c>
      <c r="G51" s="66">
        <f>Table1[[#This Row],[Last price]]*Table1[[#This Row],[Current Quantity]]</f>
        <v>170456</v>
      </c>
      <c r="H51" s="18"/>
    </row>
    <row r="52" spans="1:8" ht="25.5" x14ac:dyDescent="0.25">
      <c r="A52" s="61" t="s">
        <v>91</v>
      </c>
      <c r="B52" s="61" t="s">
        <v>21</v>
      </c>
      <c r="C52" s="22">
        <v>2</v>
      </c>
      <c r="D52" s="3">
        <v>2</v>
      </c>
      <c r="E52" s="15">
        <f>Table1[[#This Row],[Current Quantity]]-Table1[[#This Row],[Previous Quantity]]</f>
        <v>0</v>
      </c>
      <c r="F52" s="42">
        <v>92828.5</v>
      </c>
      <c r="G52" s="66">
        <f>Table1[[#This Row],[Last price]]*Table1[[#This Row],[Current Quantity]]</f>
        <v>185657</v>
      </c>
      <c r="H52" s="18"/>
    </row>
    <row r="53" spans="1:8" ht="25.5" x14ac:dyDescent="0.25">
      <c r="A53" s="61" t="s">
        <v>52</v>
      </c>
      <c r="B53" s="61" t="s">
        <v>22</v>
      </c>
      <c r="C53" s="22">
        <v>1</v>
      </c>
      <c r="D53" s="3">
        <v>1</v>
      </c>
      <c r="E53" s="15">
        <f>Table1[[#This Row],[Current Quantity]]-Table1[[#This Row],[Previous Quantity]]</f>
        <v>0</v>
      </c>
      <c r="F53" s="42">
        <v>238517</v>
      </c>
      <c r="G53" s="66">
        <f>Table1[[#This Row],[Last price]]*Table1[[#This Row],[Current Quantity]]</f>
        <v>238517</v>
      </c>
      <c r="H53" s="18"/>
    </row>
    <row r="54" spans="1:8" x14ac:dyDescent="0.25">
      <c r="A54" s="61" t="s">
        <v>76</v>
      </c>
      <c r="B54" s="61" t="s">
        <v>23</v>
      </c>
      <c r="C54" s="22">
        <v>12</v>
      </c>
      <c r="D54" s="3">
        <v>12</v>
      </c>
      <c r="E54" s="15">
        <f>Table1[[#This Row],[Current Quantity]]-Table1[[#This Row],[Previous Quantity]]</f>
        <v>0</v>
      </c>
      <c r="F54" s="42">
        <v>11988</v>
      </c>
      <c r="G54" s="66">
        <f>Table1[[#This Row],[Last price]]*Table1[[#This Row],[Current Quantity]]</f>
        <v>143856</v>
      </c>
      <c r="H54" s="18"/>
    </row>
    <row r="55" spans="1:8" ht="25.5" x14ac:dyDescent="0.25">
      <c r="A55" s="61" t="s">
        <v>92</v>
      </c>
      <c r="B55" s="61" t="s">
        <v>24</v>
      </c>
      <c r="C55" s="22">
        <v>2</v>
      </c>
      <c r="D55" s="3">
        <v>2</v>
      </c>
      <c r="E55" s="15">
        <f>Table1[[#This Row],[Current Quantity]]-Table1[[#This Row],[Previous Quantity]]</f>
        <v>0</v>
      </c>
      <c r="F55" s="42">
        <v>92077.5</v>
      </c>
      <c r="G55" s="66">
        <f>Table1[[#This Row],[Last price]]*Table1[[#This Row],[Current Quantity]]</f>
        <v>184155</v>
      </c>
      <c r="H55" s="18"/>
    </row>
    <row r="56" spans="1:8" ht="26.25" x14ac:dyDescent="0.25">
      <c r="A56" s="65" t="s">
        <v>93</v>
      </c>
      <c r="B56" s="65" t="s">
        <v>31</v>
      </c>
      <c r="C56" s="22">
        <v>2</v>
      </c>
      <c r="D56" s="3">
        <v>2</v>
      </c>
      <c r="E56" s="15">
        <f>Table1[[#This Row],[Current Quantity]]-Table1[[#This Row],[Previous Quantity]]</f>
        <v>0</v>
      </c>
      <c r="F56" s="42">
        <v>63167</v>
      </c>
      <c r="G56" s="66">
        <f>Table1[[#This Row],[Last price]]*Table1[[#This Row],[Current Quantity]]</f>
        <v>126334</v>
      </c>
      <c r="H56" s="18"/>
    </row>
    <row r="57" spans="1:8" ht="25.5" x14ac:dyDescent="0.25">
      <c r="A57" s="61" t="s">
        <v>107</v>
      </c>
      <c r="B57" s="61" t="s">
        <v>104</v>
      </c>
      <c r="C57" s="22">
        <v>5</v>
      </c>
      <c r="D57" s="3">
        <v>5</v>
      </c>
      <c r="E57" s="15">
        <f>Table1[[#This Row],[Current Quantity]]-Table1[[#This Row],[Previous Quantity]]</f>
        <v>0</v>
      </c>
      <c r="F57" s="42">
        <v>32290</v>
      </c>
      <c r="G57" s="66">
        <f>Table1[[#This Row],[Last price]]*Table1[[#This Row],[Current Quantity]]</f>
        <v>161450</v>
      </c>
      <c r="H57" s="18"/>
    </row>
    <row r="58" spans="1:8" x14ac:dyDescent="0.25">
      <c r="A58" s="61" t="s">
        <v>108</v>
      </c>
      <c r="B58" s="61" t="s">
        <v>105</v>
      </c>
      <c r="C58" s="22">
        <v>18</v>
      </c>
      <c r="D58" s="3">
        <v>17</v>
      </c>
      <c r="E58" s="15">
        <f>Table1[[#This Row],[Current Quantity]]-Table1[[#This Row],[Previous Quantity]]</f>
        <v>-1</v>
      </c>
      <c r="F58" s="42">
        <v>8466.0555555555547</v>
      </c>
      <c r="G58" s="66">
        <f>Table1[[#This Row],[Last price]]*Table1[[#This Row],[Current Quantity]]</f>
        <v>143922.94444444444</v>
      </c>
      <c r="H58" s="18"/>
    </row>
    <row r="59" spans="1:8" x14ac:dyDescent="0.25">
      <c r="A59" s="61" t="s">
        <v>109</v>
      </c>
      <c r="B59" s="61" t="s">
        <v>106</v>
      </c>
      <c r="C59" s="22">
        <v>3</v>
      </c>
      <c r="D59" s="3">
        <v>3</v>
      </c>
      <c r="E59" s="15">
        <f>Table1[[#This Row],[Current Quantity]]-Table1[[#This Row],[Previous Quantity]]</f>
        <v>0</v>
      </c>
      <c r="F59" s="42">
        <v>46069.666666666664</v>
      </c>
      <c r="G59" s="66">
        <f>Table1[[#This Row],[Last price]]*Table1[[#This Row],[Current Quantity]]</f>
        <v>138209</v>
      </c>
      <c r="H59" s="18"/>
    </row>
    <row r="60" spans="1:8" x14ac:dyDescent="0.25">
      <c r="A60" s="63" t="s">
        <v>95</v>
      </c>
      <c r="B60" s="63" t="s">
        <v>77</v>
      </c>
      <c r="C60" s="22">
        <v>60</v>
      </c>
      <c r="D60" s="3">
        <v>40</v>
      </c>
      <c r="E60" s="15">
        <f>Table1[[#This Row],[Current Quantity]]-Table1[[#This Row],[Previous Quantity]]</f>
        <v>-20</v>
      </c>
      <c r="F60" s="42">
        <v>29697.816666666666</v>
      </c>
      <c r="G60" s="66">
        <f>Table1[[#This Row],[Last price]]*Table1[[#This Row],[Current Quantity]]</f>
        <v>1187912.6666666665</v>
      </c>
      <c r="H60" s="18"/>
    </row>
    <row r="61" spans="1:8" x14ac:dyDescent="0.25">
      <c r="A61" s="72"/>
      <c r="B61" s="72"/>
      <c r="C61" s="73"/>
      <c r="D61" s="72"/>
      <c r="E61" s="74"/>
      <c r="F61" s="72"/>
      <c r="G61" s="50"/>
      <c r="H61" s="18"/>
    </row>
    <row r="62" spans="1:8" x14ac:dyDescent="0.25">
      <c r="A62" s="27"/>
      <c r="B62" s="27"/>
      <c r="C62" s="28"/>
      <c r="D62" s="27"/>
      <c r="E62" s="29"/>
      <c r="F62" s="27"/>
      <c r="G62" s="30"/>
      <c r="H62" s="10"/>
    </row>
    <row r="63" spans="1:8" x14ac:dyDescent="0.25">
      <c r="A63" s="4" t="s">
        <v>3</v>
      </c>
      <c r="C63" s="8"/>
      <c r="D63" s="14" t="s">
        <v>10</v>
      </c>
      <c r="E63" s="16"/>
      <c r="F63" s="1"/>
      <c r="G63" s="1"/>
      <c r="H63" s="4" t="s">
        <v>6</v>
      </c>
    </row>
    <row r="64" spans="1:8" x14ac:dyDescent="0.25">
      <c r="A64" s="4" t="s">
        <v>4</v>
      </c>
      <c r="C64" s="8"/>
      <c r="D64" s="14" t="s">
        <v>5</v>
      </c>
      <c r="E64" s="16"/>
      <c r="F64" s="1"/>
      <c r="G64" s="1"/>
      <c r="H64" s="4" t="s">
        <v>7</v>
      </c>
    </row>
    <row r="65" spans="1:8" x14ac:dyDescent="0.25">
      <c r="A65" s="5"/>
      <c r="E65" s="16"/>
      <c r="F65" s="1"/>
      <c r="G65" s="1"/>
    </row>
    <row r="66" spans="1:8" x14ac:dyDescent="0.25">
      <c r="A66" s="6"/>
      <c r="D66" s="6"/>
      <c r="E66" s="16"/>
      <c r="F66" s="1"/>
      <c r="G66" s="1"/>
      <c r="H66" s="7"/>
    </row>
    <row r="68" spans="1:8" x14ac:dyDescent="0.25">
      <c r="A68" s="14"/>
    </row>
    <row r="69" spans="1:8" x14ac:dyDescent="0.25">
      <c r="A69" s="14"/>
    </row>
    <row r="71" spans="1:8" x14ac:dyDescent="0.25">
      <c r="A71" s="5"/>
    </row>
    <row r="78" spans="1:8" x14ac:dyDescent="0.25">
      <c r="H78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2020-10-22T08:56:25Z</cp:lastPrinted>
  <dcterms:created xsi:type="dcterms:W3CDTF">2020-06-30T03:42:56Z</dcterms:created>
  <dcterms:modified xsi:type="dcterms:W3CDTF">2020-10-26T08:45:53Z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