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G50" i="1"/>
  <c r="E44" i="1"/>
  <c r="E45" i="1"/>
  <c r="E46" i="1"/>
  <c r="E47" i="1"/>
  <c r="E48" i="1"/>
  <c r="E49" i="1"/>
  <c r="E50" i="1"/>
  <c r="E51" i="1"/>
  <c r="E52" i="1"/>
  <c r="E53" i="1"/>
  <c r="G44" i="1"/>
  <c r="G45" i="1"/>
  <c r="G46" i="1"/>
  <c r="G47" i="1"/>
  <c r="G48" i="1"/>
  <c r="G49" i="1"/>
  <c r="G52" i="1"/>
  <c r="G53" i="1"/>
  <c r="G42" i="1" l="1"/>
  <c r="E37" i="1"/>
  <c r="E38" i="1"/>
  <c r="E39" i="1"/>
  <c r="E40" i="1"/>
  <c r="E41" i="1"/>
  <c r="E42" i="1"/>
  <c r="E43" i="1"/>
  <c r="G37" i="1"/>
  <c r="G38" i="1"/>
  <c r="G39" i="1"/>
  <c r="G40" i="1"/>
  <c r="G41" i="1"/>
  <c r="G43" i="1"/>
  <c r="E32" i="1" l="1"/>
  <c r="E33" i="1"/>
  <c r="E34" i="1"/>
  <c r="E35" i="1"/>
  <c r="E36" i="1"/>
  <c r="G32" i="1"/>
  <c r="G33" i="1"/>
  <c r="G34" i="1"/>
  <c r="G35" i="1"/>
  <c r="G36" i="1"/>
  <c r="E27" i="1" l="1"/>
  <c r="E28" i="1"/>
  <c r="E29" i="1"/>
  <c r="E30" i="1"/>
  <c r="E31" i="1"/>
  <c r="G27" i="1"/>
  <c r="G28" i="1"/>
  <c r="G29" i="1"/>
  <c r="G30" i="1"/>
  <c r="G31" i="1"/>
  <c r="B6" i="1"/>
  <c r="E26" i="1" l="1"/>
  <c r="G26" i="1"/>
  <c r="G10" i="1" l="1"/>
  <c r="E25" i="1"/>
  <c r="G25" i="1"/>
  <c r="E24" i="1" l="1"/>
  <c r="G24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E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7" i="1" l="1"/>
  <c r="B2" i="1" s="1"/>
</calcChain>
</file>

<file path=xl/sharedStrings.xml><?xml version="1.0" encoding="utf-8"?>
<sst xmlns="http://schemas.openxmlformats.org/spreadsheetml/2006/main" count="109" uniqueCount="109">
  <si>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</si>
  <si>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</si>
  <si>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</si>
  <si>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</si>
  <si>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</si>
  <si>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</si>
  <si>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</si>
  <si>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</si>
  <si>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</si>
  <si>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</si>
  <si>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</si>
  <si>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</si>
  <si>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</si>
  <si>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FLKTB Sep15'20 @KSE</t>
  </si>
  <si>
    <t>PL Oct28'20 @NYMEX</t>
  </si>
  <si>
    <t>NVDA</t>
  </si>
  <si>
    <t>REGN</t>
  </si>
  <si>
    <t>TSLA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</si>
  <si>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</si>
  <si>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</si>
  <si>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</si>
  <si>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</si>
  <si>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</si>
  <si>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</si>
  <si>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</si>
  <si>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</si>
  <si>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</si>
  <si>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</si>
  <si>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</si>
  <si>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</si>
  <si>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</si>
  <si>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</si>
  <si>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</si>
  <si>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</si>
  <si>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</si>
  <si>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</si>
  <si>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</si>
  <si>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</si>
  <si>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</si>
  <si>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</si>
  <si>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</si>
  <si>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</si>
  <si>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</si>
  <si>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</si>
  <si>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</si>
  <si>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</si>
  <si>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</si>
  <si>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</si>
  <si>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</si>
  <si>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</si>
  <si>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</si>
  <si>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</si>
  <si>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</si>
  <si>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</si>
  <si>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</si>
  <si>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SOFR3 Jun'20 @GLOBEX</t>
  </si>
  <si>
    <t>Secured Overnight Financing Rate 3-month average of rates</t>
  </si>
  <si>
    <t>Last price</t>
  </si>
  <si>
    <t>CLX</t>
  </si>
  <si>
    <t>CLOROX COMPANY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</si>
  <si>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</si>
  <si>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</si>
  <si>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</si>
  <si>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</si>
  <si>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</si>
  <si>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</si>
  <si>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</si>
  <si>
    <t>DOCU</t>
  </si>
  <si>
    <t>DOCUSIGN INC</t>
  </si>
  <si>
    <t>MRNA</t>
  </si>
  <si>
    <t>MODERNA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</si>
  <si>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</si>
  <si>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</si>
  <si>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</si>
  <si>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</si>
  <si>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</si>
  <si>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</si>
  <si>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</si>
  <si>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</si>
  <si>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</si>
  <si>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</si>
  <si>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</si>
  <si>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</si>
  <si>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ABMD</t>
  </si>
  <si>
    <t>ABIOMED INC</t>
  </si>
  <si>
    <t>BRK B</t>
  </si>
  <si>
    <t>BERKSHIRE HATHAWAY INC-CL B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</si>
  <si>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</si>
  <si>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</si>
  <si>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</si>
  <si>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</si>
  <si>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</si>
  <si>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</si>
  <si>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</si>
  <si>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</si>
  <si>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EBAY</t>
  </si>
  <si>
    <t>EBAY INC</t>
  </si>
  <si>
    <t>AAPL</t>
  </si>
  <si>
    <t>APPLE INC</t>
  </si>
  <si>
    <t>SOFR1 Sep30'20 @GLOBEX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</si>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</sst>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vertical="center" wrapText="1"/>
    </xf>
    <xf numFmtId="1" fontId="2" fillId="2" borderId="1" xfId="2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10" fontId="0" fillId="0" borderId="0" xfId="0" applyNumberFormat="1"/>
    <xf numFmtId="0" fontId="9" fillId="6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54" totalsRowCount="1" headerRowDxfId="14" dataDxfId="12" headerRowBorderDxfId="13" tableBorderDxfId="11" totalsRowBorderDxfId="10">
  <autoFilter ref="A9:H53"/>
  <tableColumns count="8">
    <tableColumn id="1" name="IB Ticker" totalsRowDxfId="9"/>
    <tableColumn id="2" name="Financial Instrument" totalsRowDxfId="8"/>
    <tableColumn id="5" name="Previous Quantity" totalsRowDxfId="7"/>
    <tableColumn id="4" name="Current Quantity" totalsRowDxfId="6"/>
    <tableColumn id="6" name="Change" totalsRowDxfId="5">
      <calculatedColumnFormula>Table1[[#This Row],[Current Quantity]]-Table1[[#This Row],[Previous Quantity]]</calculatedColumnFormula>
    </tableColumn>
    <tableColumn id="12" name="Last price" totalsRowDxfId="4"/>
    <tableColumn id="13" name="Current Value Allocation" dataDxfId="3" totalsRowDxfId="2">
      <calculatedColumnFormula>Table1[[#This Row],[Last price]]*Table1[[#This Row],[Current Quantity]]</calculatedColumnFormula>
    </tableColumn>
    <tableColumn id="7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zoomScale="115" zoomScaleNormal="115" workbookViewId="0">
      <selection activeCell="M13" sqref="M13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44077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6.147464185272149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52</v>
      </c>
      <c r="B3" s="34">
        <v>8889711.7699999996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50</v>
      </c>
      <c r="B4" s="34">
        <v>10000000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51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53</v>
      </c>
      <c r="B6" s="34">
        <f>B3+B4-B5</f>
        <v>18889711.77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46</v>
      </c>
      <c r="B7" s="34">
        <f>SUM(G10:G195)</f>
        <v>116123826.57618877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44</v>
      </c>
      <c r="D9" s="27" t="s">
        <v>10</v>
      </c>
      <c r="E9" s="27" t="s">
        <v>45</v>
      </c>
      <c r="F9" s="28" t="s">
        <v>57</v>
      </c>
      <c r="G9" s="28" t="s">
        <v>43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39" t="s">
        <v>15</v>
      </c>
      <c r="B10" s="39" t="s">
        <v>20</v>
      </c>
      <c r="C10" s="40">
        <v>1162</v>
      </c>
      <c r="D10" s="41">
        <v>2279</v>
      </c>
      <c r="E10" s="42">
        <f>Table1[[#This Row],[Current Quantity]]-Table1[[#This Row],[Previous Quantity]]</f>
        <v>1117</v>
      </c>
      <c r="F10" s="43">
        <v>572.2401032702237</v>
      </c>
      <c r="G10" s="44">
        <f>Table1[[#This Row],[Last price]]*Table1[[#This Row],[Current Quantity]]</f>
        <v>1304135.1953528398</v>
      </c>
      <c r="H10" s="3"/>
      <c r="K10"/>
      <c r="M10"/>
      <c r="N10"/>
      <c r="O10" s="51"/>
      <c r="P10" s="30"/>
      <c r="Q10"/>
      <c r="R10"/>
      <c r="S10" s="30"/>
      <c r="T10"/>
    </row>
    <row r="11" spans="1:20" s="2" customFormat="1" ht="25.5" x14ac:dyDescent="0.25">
      <c r="A11" s="39" t="s">
        <v>16</v>
      </c>
      <c r="B11" s="39" t="s">
        <v>21</v>
      </c>
      <c r="C11" s="26">
        <v>1087</v>
      </c>
      <c r="D11" s="3">
        <v>2139</v>
      </c>
      <c r="E11" s="19">
        <f>Table1[[#This Row],[Current Quantity]]-Table1[[#This Row],[Previous Quantity]]</f>
        <v>1052</v>
      </c>
      <c r="F11" s="46">
        <v>609.69733210671575</v>
      </c>
      <c r="G11" s="45">
        <f>Table1[[#This Row],[Last price]]*Table1[[#This Row],[Current Quantity]]</f>
        <v>1304142.5933762649</v>
      </c>
      <c r="H11" s="3"/>
      <c r="K11"/>
      <c r="M11"/>
      <c r="N11"/>
      <c r="O11" s="51"/>
      <c r="P11" s="51"/>
      <c r="Q11"/>
      <c r="R11"/>
      <c r="S11" s="30"/>
      <c r="T11"/>
    </row>
    <row r="12" spans="1:20" s="2" customFormat="1" x14ac:dyDescent="0.25">
      <c r="A12" s="39" t="s">
        <v>17</v>
      </c>
      <c r="B12" s="39" t="s">
        <v>22</v>
      </c>
      <c r="C12" s="26">
        <v>1341</v>
      </c>
      <c r="D12" s="3">
        <v>2236</v>
      </c>
      <c r="E12" s="19">
        <f>Table1[[#This Row],[Current Quantity]]-Table1[[#This Row],[Previous Quantity]]</f>
        <v>895</v>
      </c>
      <c r="F12" s="46">
        <v>437.50037285607755</v>
      </c>
      <c r="G12" s="45">
        <f>Table1[[#This Row],[Last price]]*Table1[[#This Row],[Current Quantity]]</f>
        <v>978250.83370618941</v>
      </c>
      <c r="H12" s="3"/>
      <c r="K12"/>
      <c r="M12"/>
      <c r="N12"/>
      <c r="O12" s="51"/>
      <c r="P12" s="51"/>
      <c r="Q12"/>
      <c r="R12"/>
      <c r="S12" s="30"/>
      <c r="T12"/>
    </row>
    <row r="13" spans="1:20" s="2" customFormat="1" x14ac:dyDescent="0.25">
      <c r="A13" s="52" t="s">
        <v>18</v>
      </c>
      <c r="B13" s="52" t="s">
        <v>47</v>
      </c>
      <c r="C13" s="26">
        <v>7774</v>
      </c>
      <c r="D13" s="3">
        <v>15621</v>
      </c>
      <c r="E13" s="19">
        <f>Table1[[#This Row],[Current Quantity]]-Table1[[#This Row],[Previous Quantity]]</f>
        <v>7847</v>
      </c>
      <c r="F13" s="46">
        <v>83.5</v>
      </c>
      <c r="G13" s="45">
        <f>Table1[[#This Row],[Last price]]*Table1[[#This Row],[Current Quantity]]</f>
        <v>1304353.5</v>
      </c>
      <c r="H13" s="3"/>
      <c r="K13"/>
      <c r="M13"/>
      <c r="N13"/>
      <c r="O13" s="51"/>
      <c r="P13" s="51"/>
      <c r="Q13"/>
      <c r="R13"/>
      <c r="S13" s="30"/>
      <c r="T13"/>
    </row>
    <row r="14" spans="1:20" s="2" customFormat="1" x14ac:dyDescent="0.25">
      <c r="A14" s="52" t="s">
        <v>58</v>
      </c>
      <c r="B14" s="52" t="s">
        <v>59</v>
      </c>
      <c r="C14" s="26">
        <v>2930</v>
      </c>
      <c r="D14" s="3">
        <v>5830</v>
      </c>
      <c r="E14" s="19">
        <f>Table1[[#This Row],[Current Quantity]]-Table1[[#This Row],[Previous Quantity]]</f>
        <v>2900</v>
      </c>
      <c r="F14" s="46">
        <v>223.73890784982936</v>
      </c>
      <c r="G14" s="45">
        <f>Table1[[#This Row],[Last price]]*Table1[[#This Row],[Current Quantity]]</f>
        <v>1304397.8327645052</v>
      </c>
      <c r="H14" s="3"/>
      <c r="K14"/>
      <c r="M14"/>
      <c r="N14"/>
      <c r="O14" s="51"/>
      <c r="P14" s="51"/>
      <c r="Q14"/>
      <c r="R14"/>
      <c r="S14" s="30"/>
      <c r="T14"/>
    </row>
    <row r="15" spans="1:20" s="2" customFormat="1" x14ac:dyDescent="0.25">
      <c r="A15" s="52" t="s">
        <v>67</v>
      </c>
      <c r="B15" s="52" t="s">
        <v>68</v>
      </c>
      <c r="C15" s="26">
        <v>1968</v>
      </c>
      <c r="D15" s="3">
        <v>3777</v>
      </c>
      <c r="E15" s="19">
        <f>Table1[[#This Row],[Current Quantity]]-Table1[[#This Row],[Previous Quantity]]</f>
        <v>1809</v>
      </c>
      <c r="F15" s="46">
        <v>259</v>
      </c>
      <c r="G15" s="45">
        <f>Table1[[#This Row],[Last price]]*Table1[[#This Row],[Current Quantity]]</f>
        <v>978243</v>
      </c>
      <c r="H15" s="3"/>
      <c r="K15"/>
      <c r="M15"/>
      <c r="N15"/>
      <c r="O15" s="51"/>
      <c r="P15" s="51"/>
      <c r="Q15"/>
      <c r="R15"/>
      <c r="S15"/>
      <c r="T15"/>
    </row>
    <row r="16" spans="1:20" s="2" customFormat="1" x14ac:dyDescent="0.25">
      <c r="A16" s="52" t="s">
        <v>69</v>
      </c>
      <c r="B16" s="52" t="s">
        <v>70</v>
      </c>
      <c r="C16" s="26">
        <v>5111</v>
      </c>
      <c r="D16" s="3">
        <v>10051</v>
      </c>
      <c r="E16" s="19">
        <f>Table1[[#This Row],[Current Quantity]]-Table1[[#This Row],[Previous Quantity]]</f>
        <v>4940</v>
      </c>
      <c r="F16" s="46">
        <v>64.890041087849738</v>
      </c>
      <c r="G16" s="45">
        <f>Table1[[#This Row],[Last price]]*Table1[[#This Row],[Current Quantity]]</f>
        <v>652209.80297397776</v>
      </c>
      <c r="H16" s="3"/>
      <c r="K16"/>
      <c r="L16"/>
      <c r="M16"/>
      <c r="N16"/>
      <c r="O16" s="51"/>
      <c r="P16" s="51"/>
      <c r="Q16"/>
      <c r="R16"/>
      <c r="S16" s="30"/>
      <c r="T16"/>
    </row>
    <row r="17" spans="1:20" s="2" customFormat="1" ht="22.5" customHeight="1" x14ac:dyDescent="0.25">
      <c r="A17" s="52" t="s">
        <v>71</v>
      </c>
      <c r="B17" s="52" t="s">
        <v>72</v>
      </c>
      <c r="C17" s="26">
        <v>1207</v>
      </c>
      <c r="D17" s="3">
        <v>2337</v>
      </c>
      <c r="E17" s="19">
        <f>Table1[[#This Row],[Current Quantity]]-Table1[[#This Row],[Previous Quantity]]</f>
        <v>1130</v>
      </c>
      <c r="F17" s="46">
        <v>418.65037282518642</v>
      </c>
      <c r="G17" s="45">
        <f>Table1[[#This Row],[Last price]]*Table1[[#This Row],[Current Quantity]]</f>
        <v>978385.92129246064</v>
      </c>
      <c r="H17" s="3"/>
      <c r="K17"/>
      <c r="L17"/>
      <c r="M17"/>
      <c r="N17"/>
      <c r="O17" s="51"/>
      <c r="P17" s="51"/>
      <c r="Q17"/>
      <c r="R17"/>
      <c r="S17" s="30"/>
      <c r="T17"/>
    </row>
    <row r="18" spans="1:20" s="2" customFormat="1" x14ac:dyDescent="0.25">
      <c r="A18" s="52" t="s">
        <v>77</v>
      </c>
      <c r="B18" s="52" t="s">
        <v>78</v>
      </c>
      <c r="C18" s="26">
        <v>184</v>
      </c>
      <c r="D18" s="3">
        <v>369</v>
      </c>
      <c r="E18" s="19">
        <f>Table1[[#This Row],[Current Quantity]]-Table1[[#This Row],[Previous Quantity]]</f>
        <v>185</v>
      </c>
      <c r="F18" s="46">
        <v>3531.6521739130435</v>
      </c>
      <c r="G18" s="45">
        <f>Table1[[#This Row],[Last price]]*Table1[[#This Row],[Current Quantity]]</f>
        <v>1303179.6521739131</v>
      </c>
      <c r="H18" s="3"/>
      <c r="K18"/>
      <c r="L18"/>
      <c r="M18"/>
      <c r="N18"/>
      <c r="O18" s="51"/>
      <c r="P18" s="51"/>
      <c r="Q18"/>
      <c r="R18"/>
      <c r="S18" s="30"/>
      <c r="T18"/>
    </row>
    <row r="19" spans="1:20" s="2" customFormat="1" x14ac:dyDescent="0.25">
      <c r="A19" s="52" t="s">
        <v>79</v>
      </c>
      <c r="B19" s="52" t="s">
        <v>80</v>
      </c>
      <c r="C19" s="26">
        <v>3065</v>
      </c>
      <c r="D19" s="3">
        <v>6182</v>
      </c>
      <c r="E19" s="19">
        <f>Table1[[#This Row],[Current Quantity]]-Table1[[#This Row],[Previous Quantity]]</f>
        <v>3117</v>
      </c>
      <c r="F19" s="45">
        <v>211</v>
      </c>
      <c r="G19" s="45">
        <f>Table1[[#This Row],[Last price]]*Table1[[#This Row],[Current Quantity]]</f>
        <v>1304402</v>
      </c>
      <c r="H19" s="3"/>
      <c r="K19"/>
      <c r="L19"/>
      <c r="M19"/>
      <c r="N19"/>
      <c r="O19" s="51"/>
      <c r="P19" s="51"/>
      <c r="Q19"/>
      <c r="R19"/>
      <c r="S19"/>
      <c r="T19"/>
    </row>
    <row r="20" spans="1:20" s="23" customFormat="1" ht="25.5" x14ac:dyDescent="0.25">
      <c r="A20" s="52" t="s">
        <v>81</v>
      </c>
      <c r="B20" s="52" t="s">
        <v>82</v>
      </c>
      <c r="C20" s="47">
        <v>2289</v>
      </c>
      <c r="D20" s="48">
        <v>4528</v>
      </c>
      <c r="E20" s="19">
        <f>Table1[[#This Row],[Current Quantity]]-Table1[[#This Row],[Previous Quantity]]</f>
        <v>2239</v>
      </c>
      <c r="F20" s="49">
        <v>288.05897771952817</v>
      </c>
      <c r="G20" s="45">
        <f>Table1[[#This Row],[Last price]]*Table1[[#This Row],[Current Quantity]]</f>
        <v>1304331.0511140237</v>
      </c>
      <c r="H20" s="3"/>
      <c r="I20" s="2"/>
      <c r="J20" s="2"/>
      <c r="K20"/>
      <c r="L20"/>
      <c r="M20"/>
      <c r="N20"/>
      <c r="O20" s="51"/>
      <c r="P20" s="51"/>
      <c r="Q20"/>
      <c r="R20"/>
      <c r="S20" s="30"/>
      <c r="T20"/>
    </row>
    <row r="21" spans="1:20" x14ac:dyDescent="0.25">
      <c r="A21" s="52" t="s">
        <v>83</v>
      </c>
      <c r="B21" s="52" t="s">
        <v>84</v>
      </c>
      <c r="C21" s="26">
        <v>1049</v>
      </c>
      <c r="D21" s="3">
        <v>2086</v>
      </c>
      <c r="E21" s="19">
        <f>Table1[[#This Row],[Current Quantity]]-Table1[[#This Row],[Previous Quantity]]</f>
        <v>1037</v>
      </c>
      <c r="F21" s="45">
        <v>312.60724499523354</v>
      </c>
      <c r="G21" s="45">
        <f>Table1[[#This Row],[Last price]]*Table1[[#This Row],[Current Quantity]]</f>
        <v>652098.71306005714</v>
      </c>
      <c r="H21" s="22"/>
      <c r="I21" s="2"/>
      <c r="J21" s="2"/>
      <c r="O21" s="51"/>
      <c r="P21" s="51"/>
    </row>
    <row r="22" spans="1:20" ht="25.5" x14ac:dyDescent="0.25">
      <c r="A22" s="52" t="s">
        <v>85</v>
      </c>
      <c r="B22" s="52" t="s">
        <v>86</v>
      </c>
      <c r="C22" s="26">
        <v>2956</v>
      </c>
      <c r="D22" s="3">
        <v>5893</v>
      </c>
      <c r="E22" s="19">
        <f>Table1[[#This Row],[Current Quantity]]-Table1[[#This Row],[Previous Quantity]]</f>
        <v>2937</v>
      </c>
      <c r="F22" s="45">
        <v>221.35013531799729</v>
      </c>
      <c r="G22" s="45">
        <f>Table1[[#This Row],[Last price]]*Table1[[#This Row],[Current Quantity]]</f>
        <v>1304416.3474289579</v>
      </c>
      <c r="H22" s="22"/>
      <c r="I22" s="2"/>
      <c r="J22" s="2"/>
      <c r="O22" s="51"/>
      <c r="P22" s="51"/>
    </row>
    <row r="23" spans="1:20" x14ac:dyDescent="0.25">
      <c r="A23" s="52" t="s">
        <v>87</v>
      </c>
      <c r="B23" s="52" t="s">
        <v>88</v>
      </c>
      <c r="C23" s="26">
        <v>6979</v>
      </c>
      <c r="D23" s="3">
        <v>14455</v>
      </c>
      <c r="E23" s="19">
        <f>Table1[[#This Row],[Current Quantity]]-Table1[[#This Row],[Previous Quantity]]</f>
        <v>7476</v>
      </c>
      <c r="F23" s="45">
        <v>90.240005731480153</v>
      </c>
      <c r="G23" s="45">
        <f>Table1[[#This Row],[Last price]]*Table1[[#This Row],[Current Quantity]]</f>
        <v>1304419.2828485456</v>
      </c>
      <c r="H23" s="22"/>
      <c r="J23" s="2"/>
      <c r="O23" s="51"/>
      <c r="P23" s="51"/>
    </row>
    <row r="24" spans="1:20" x14ac:dyDescent="0.25">
      <c r="A24" s="52" t="s">
        <v>95</v>
      </c>
      <c r="B24" s="52" t="s">
        <v>96</v>
      </c>
      <c r="C24" s="26">
        <v>12015</v>
      </c>
      <c r="D24" s="3">
        <v>23712</v>
      </c>
      <c r="E24" s="19">
        <f>Table1[[#This Row],[Current Quantity]]-Table1[[#This Row],[Previous Quantity]]</f>
        <v>11697</v>
      </c>
      <c r="F24" s="45">
        <v>55.009987515605495</v>
      </c>
      <c r="G24" s="45">
        <f>Table1[[#This Row],[Last price]]*Table1[[#This Row],[Current Quantity]]</f>
        <v>1304396.8239700375</v>
      </c>
      <c r="H24" s="22"/>
      <c r="J24" s="2"/>
    </row>
    <row r="25" spans="1:20" x14ac:dyDescent="0.25">
      <c r="A25" s="52" t="s">
        <v>97</v>
      </c>
      <c r="B25" s="52" t="s">
        <v>98</v>
      </c>
      <c r="C25" s="26">
        <v>4777</v>
      </c>
      <c r="D25" s="3">
        <v>9910</v>
      </c>
      <c r="E25" s="19">
        <f>Table1[[#This Row],[Current Quantity]]-Table1[[#This Row],[Previous Quantity]]</f>
        <v>5133</v>
      </c>
      <c r="F25" s="45">
        <v>131.62005442746494</v>
      </c>
      <c r="G25" s="45">
        <f>Table1[[#This Row],[Last price]]*Table1[[#This Row],[Current Quantity]]</f>
        <v>1304354.7393761775</v>
      </c>
      <c r="H25" s="22"/>
      <c r="J25" s="2"/>
    </row>
    <row r="26" spans="1:20" x14ac:dyDescent="0.25">
      <c r="A26" s="50" t="s">
        <v>19</v>
      </c>
      <c r="B26" s="53" t="s">
        <v>48</v>
      </c>
      <c r="C26" s="26">
        <v>78703</v>
      </c>
      <c r="D26" s="3">
        <v>157159</v>
      </c>
      <c r="E26" s="19">
        <f>Table1[[#This Row],[Current Quantity]]-Table1[[#This Row],[Previous Quantity]]</f>
        <v>78456</v>
      </c>
      <c r="F26" s="45">
        <v>18.479994409361776</v>
      </c>
      <c r="G26" s="45">
        <f>Table1[[#This Row],[Last price]]*Table1[[#This Row],[Current Quantity]]</f>
        <v>2904297.4413808873</v>
      </c>
      <c r="H26" s="22"/>
      <c r="J26" s="2"/>
    </row>
    <row r="27" spans="1:20" ht="26.25" x14ac:dyDescent="0.25">
      <c r="A27" s="54" t="s">
        <v>89</v>
      </c>
      <c r="B27" s="55" t="s">
        <v>35</v>
      </c>
      <c r="C27" s="26">
        <v>11</v>
      </c>
      <c r="D27" s="3">
        <v>22</v>
      </c>
      <c r="E27" s="19">
        <f>Table1[[#This Row],[Current Quantity]]-Table1[[#This Row],[Previous Quantity]]</f>
        <v>11</v>
      </c>
      <c r="F27" s="45">
        <v>159918.72727272726</v>
      </c>
      <c r="G27" s="45">
        <f>Table1[[#This Row],[Last price]]*Table1[[#This Row],[Current Quantity]]</f>
        <v>3518212</v>
      </c>
      <c r="H27" s="22"/>
      <c r="J27" s="2"/>
    </row>
    <row r="28" spans="1:20" ht="26.25" x14ac:dyDescent="0.25">
      <c r="A28" s="54" t="s">
        <v>90</v>
      </c>
      <c r="B28" s="55" t="s">
        <v>36</v>
      </c>
      <c r="C28" s="26">
        <v>8</v>
      </c>
      <c r="D28" s="3">
        <v>16</v>
      </c>
      <c r="E28" s="19">
        <f>Table1[[#This Row],[Current Quantity]]-Table1[[#This Row],[Previous Quantity]]</f>
        <v>8</v>
      </c>
      <c r="F28" s="45">
        <v>223250</v>
      </c>
      <c r="G28" s="45">
        <f>Table1[[#This Row],[Last price]]*Table1[[#This Row],[Current Quantity]]</f>
        <v>3572000</v>
      </c>
      <c r="H28" s="22"/>
      <c r="J28" s="2"/>
    </row>
    <row r="29" spans="1:20" ht="26.25" x14ac:dyDescent="0.25">
      <c r="A29" s="54" t="s">
        <v>91</v>
      </c>
      <c r="B29" s="55" t="s">
        <v>37</v>
      </c>
      <c r="C29" s="26">
        <v>10</v>
      </c>
      <c r="D29" s="3">
        <v>20</v>
      </c>
      <c r="E29" s="19">
        <f>Table1[[#This Row],[Current Quantity]]-Table1[[#This Row],[Previous Quantity]]</f>
        <v>10</v>
      </c>
      <c r="F29" s="45">
        <v>176898.8</v>
      </c>
      <c r="G29" s="45">
        <f>Table1[[#This Row],[Last price]]*Table1[[#This Row],[Current Quantity]]</f>
        <v>3537976</v>
      </c>
      <c r="H29" s="22"/>
      <c r="J29" s="2"/>
    </row>
    <row r="30" spans="1:20" ht="26.25" x14ac:dyDescent="0.25">
      <c r="A30" s="54" t="s">
        <v>92</v>
      </c>
      <c r="B30" s="55" t="s">
        <v>38</v>
      </c>
      <c r="C30" s="26">
        <v>14</v>
      </c>
      <c r="D30" s="3">
        <v>28</v>
      </c>
      <c r="E30" s="19">
        <f>Table1[[#This Row],[Current Quantity]]-Table1[[#This Row],[Previous Quantity]]</f>
        <v>14</v>
      </c>
      <c r="F30" s="45">
        <v>126021</v>
      </c>
      <c r="G30" s="45">
        <f>Table1[[#This Row],[Last price]]*Table1[[#This Row],[Current Quantity]]</f>
        <v>3528588</v>
      </c>
      <c r="H30" s="22"/>
      <c r="J30" s="2"/>
    </row>
    <row r="31" spans="1:20" ht="26.25" x14ac:dyDescent="0.25">
      <c r="A31" s="54" t="s">
        <v>93</v>
      </c>
      <c r="B31" s="55" t="s">
        <v>39</v>
      </c>
      <c r="C31" s="26">
        <v>13</v>
      </c>
      <c r="D31" s="3">
        <v>25</v>
      </c>
      <c r="E31" s="19">
        <f>Table1[[#This Row],[Current Quantity]]-Table1[[#This Row],[Previous Quantity]]</f>
        <v>12</v>
      </c>
      <c r="F31" s="45">
        <v>139463.92307692306</v>
      </c>
      <c r="G31" s="45">
        <f>Table1[[#This Row],[Last price]]*Table1[[#This Row],[Current Quantity]]</f>
        <v>3486598.0769230765</v>
      </c>
      <c r="H31" s="22"/>
      <c r="J31" s="2"/>
    </row>
    <row r="32" spans="1:20" ht="26.25" x14ac:dyDescent="0.25">
      <c r="A32" s="54" t="s">
        <v>74</v>
      </c>
      <c r="B32" s="55" t="s">
        <v>42</v>
      </c>
      <c r="C32" s="26">
        <v>8</v>
      </c>
      <c r="D32" s="3">
        <v>16</v>
      </c>
      <c r="E32" s="19">
        <f>Table1[[#This Row],[Current Quantity]]-Table1[[#This Row],[Previous Quantity]]</f>
        <v>8</v>
      </c>
      <c r="F32" s="45">
        <v>220908.5</v>
      </c>
      <c r="G32" s="45">
        <f>Table1[[#This Row],[Last price]]*Table1[[#This Row],[Current Quantity]]</f>
        <v>3534536</v>
      </c>
      <c r="H32" s="22"/>
      <c r="J32" s="2"/>
    </row>
    <row r="33" spans="1:10" ht="25.5" x14ac:dyDescent="0.25">
      <c r="A33" s="52" t="s">
        <v>12</v>
      </c>
      <c r="B33" s="52" t="s">
        <v>23</v>
      </c>
      <c r="C33" s="26">
        <v>19</v>
      </c>
      <c r="D33" s="3">
        <v>37</v>
      </c>
      <c r="E33" s="19">
        <f>Table1[[#This Row],[Current Quantity]]-Table1[[#This Row],[Previous Quantity]]</f>
        <v>18</v>
      </c>
      <c r="F33" s="45">
        <v>94125.052631578947</v>
      </c>
      <c r="G33" s="45">
        <f>Table1[[#This Row],[Last price]]*Table1[[#This Row],[Current Quantity]]</f>
        <v>3482626.9473684211</v>
      </c>
      <c r="H33" s="22"/>
      <c r="J33" s="2"/>
    </row>
    <row r="34" spans="1:10" ht="25.5" x14ac:dyDescent="0.25">
      <c r="A34" s="52" t="s">
        <v>73</v>
      </c>
      <c r="B34" s="52" t="s">
        <v>26</v>
      </c>
      <c r="C34" s="26">
        <v>15</v>
      </c>
      <c r="D34" s="3">
        <v>30</v>
      </c>
      <c r="E34" s="19">
        <f>Table1[[#This Row],[Current Quantity]]-Table1[[#This Row],[Previous Quantity]]</f>
        <v>15</v>
      </c>
      <c r="F34" s="45">
        <v>116139.86666666667</v>
      </c>
      <c r="G34" s="45">
        <f>Table1[[#This Row],[Last price]]*Table1[[#This Row],[Current Quantity]]</f>
        <v>3484196</v>
      </c>
      <c r="H34" s="22"/>
      <c r="J34" s="2"/>
    </row>
    <row r="35" spans="1:10" ht="25.5" x14ac:dyDescent="0.25">
      <c r="A35" s="52" t="s">
        <v>13</v>
      </c>
      <c r="B35" s="52" t="s">
        <v>27</v>
      </c>
      <c r="C35" s="26">
        <v>16</v>
      </c>
      <c r="D35" s="3">
        <v>31</v>
      </c>
      <c r="E35" s="19">
        <f>Table1[[#This Row],[Current Quantity]]-Table1[[#This Row],[Previous Quantity]]</f>
        <v>15</v>
      </c>
      <c r="F35" s="45">
        <v>111310.375</v>
      </c>
      <c r="G35" s="45">
        <f>Table1[[#This Row],[Last price]]*Table1[[#This Row],[Current Quantity]]</f>
        <v>3450621.625</v>
      </c>
      <c r="H35" s="22"/>
      <c r="J35" s="2"/>
    </row>
    <row r="36" spans="1:10" ht="25.5" x14ac:dyDescent="0.25">
      <c r="A36" s="52" t="s">
        <v>100</v>
      </c>
      <c r="B36" s="52" t="s">
        <v>101</v>
      </c>
      <c r="C36" s="26">
        <v>13</v>
      </c>
      <c r="D36" s="3">
        <v>26</v>
      </c>
      <c r="E36" s="19">
        <f>Table1[[#This Row],[Current Quantity]]-Table1[[#This Row],[Previous Quantity]]</f>
        <v>13</v>
      </c>
      <c r="F36" s="45">
        <v>133512</v>
      </c>
      <c r="G36" s="45">
        <f>Table1[[#This Row],[Last price]]*Table1[[#This Row],[Current Quantity]]</f>
        <v>3471312</v>
      </c>
      <c r="H36" s="22"/>
      <c r="J36" s="2"/>
    </row>
    <row r="37" spans="1:10" ht="26.25" x14ac:dyDescent="0.25">
      <c r="A37" s="55" t="s">
        <v>94</v>
      </c>
      <c r="B37" s="55" t="s">
        <v>40</v>
      </c>
      <c r="C37" s="26">
        <v>10</v>
      </c>
      <c r="D37" s="3">
        <v>20</v>
      </c>
      <c r="E37" s="19">
        <f>Table1[[#This Row],[Current Quantity]]-Table1[[#This Row],[Previous Quantity]]</f>
        <v>10</v>
      </c>
      <c r="F37" s="45">
        <v>416361.6</v>
      </c>
      <c r="G37" s="45">
        <f>Table1[[#This Row],[Last price]]*Table1[[#This Row],[Current Quantity]]</f>
        <v>8327232</v>
      </c>
      <c r="H37" s="22"/>
      <c r="J37" s="2"/>
    </row>
    <row r="38" spans="1:10" ht="25.5" x14ac:dyDescent="0.25">
      <c r="A38" s="52" t="s">
        <v>60</v>
      </c>
      <c r="B38" s="52" t="s">
        <v>28</v>
      </c>
      <c r="C38" s="26">
        <v>17</v>
      </c>
      <c r="D38" s="3">
        <v>33</v>
      </c>
      <c r="E38" s="19">
        <f>Table1[[#This Row],[Current Quantity]]-Table1[[#This Row],[Previous Quantity]]</f>
        <v>16</v>
      </c>
      <c r="F38" s="45">
        <v>249412.4705882353</v>
      </c>
      <c r="G38" s="45">
        <f>Table1[[#This Row],[Last price]]*Table1[[#This Row],[Current Quantity]]</f>
        <v>8230611.5294117648</v>
      </c>
      <c r="H38" s="22"/>
      <c r="J38" s="2"/>
    </row>
    <row r="39" spans="1:10" ht="38.25" x14ac:dyDescent="0.25">
      <c r="A39" s="52" t="s">
        <v>99</v>
      </c>
      <c r="B39" s="52" t="s">
        <v>54</v>
      </c>
      <c r="C39" s="26">
        <v>10</v>
      </c>
      <c r="D39" s="3">
        <v>20</v>
      </c>
      <c r="E39" s="19">
        <f>Table1[[#This Row],[Current Quantity]]-Table1[[#This Row],[Previous Quantity]]</f>
        <v>10</v>
      </c>
      <c r="F39" s="45">
        <v>416384.3</v>
      </c>
      <c r="G39" s="45">
        <f>Table1[[#This Row],[Last price]]*Table1[[#This Row],[Current Quantity]]</f>
        <v>8327686</v>
      </c>
      <c r="H39" s="22"/>
      <c r="J39" s="2"/>
    </row>
    <row r="40" spans="1:10" ht="38.25" x14ac:dyDescent="0.25">
      <c r="A40" s="52" t="s">
        <v>55</v>
      </c>
      <c r="B40" s="52" t="s">
        <v>56</v>
      </c>
      <c r="C40" s="26">
        <v>17</v>
      </c>
      <c r="D40" s="3">
        <v>33</v>
      </c>
      <c r="E40" s="19">
        <f>Table1[[#This Row],[Current Quantity]]-Table1[[#This Row],[Previous Quantity]]</f>
        <v>16</v>
      </c>
      <c r="F40" s="45">
        <v>249769</v>
      </c>
      <c r="G40" s="45">
        <f>Table1[[#This Row],[Last price]]*Table1[[#This Row],[Current Quantity]]</f>
        <v>8242377</v>
      </c>
      <c r="H40" s="22"/>
      <c r="J40" s="2"/>
    </row>
    <row r="41" spans="1:10" ht="25.5" x14ac:dyDescent="0.25">
      <c r="A41" s="52" t="s">
        <v>102</v>
      </c>
      <c r="B41" s="52" t="s">
        <v>103</v>
      </c>
      <c r="C41" s="26">
        <v>25</v>
      </c>
      <c r="D41" s="3">
        <v>50</v>
      </c>
      <c r="E41" s="19">
        <f>Table1[[#This Row],[Current Quantity]]-Table1[[#This Row],[Previous Quantity]]</f>
        <v>25</v>
      </c>
      <c r="F41" s="45">
        <v>166082.35999999999</v>
      </c>
      <c r="G41" s="45">
        <f>Table1[[#This Row],[Last price]]*Table1[[#This Row],[Current Quantity]]</f>
        <v>8304117.9999999991</v>
      </c>
      <c r="H41" s="22"/>
      <c r="J41" s="2"/>
    </row>
    <row r="42" spans="1:10" x14ac:dyDescent="0.25">
      <c r="A42" s="52" t="s">
        <v>104</v>
      </c>
      <c r="B42" s="52" t="s">
        <v>105</v>
      </c>
      <c r="C42" s="26">
        <v>23</v>
      </c>
      <c r="D42" s="3">
        <v>46</v>
      </c>
      <c r="E42" s="19">
        <f>Table1[[#This Row],[Current Quantity]]-Table1[[#This Row],[Previous Quantity]]</f>
        <v>23</v>
      </c>
      <c r="F42" s="45">
        <v>180048.69565217392</v>
      </c>
      <c r="G42" s="45">
        <f>Table1[[#This Row],[Last price]]*Table1[[#This Row],[Current Quantity]]</f>
        <v>8282240</v>
      </c>
      <c r="H42" s="22"/>
      <c r="J42" s="2"/>
    </row>
    <row r="43" spans="1:10" x14ac:dyDescent="0.25">
      <c r="A43" s="52" t="s">
        <v>106</v>
      </c>
      <c r="B43" s="52" t="s">
        <v>107</v>
      </c>
      <c r="C43" s="26">
        <v>6</v>
      </c>
      <c r="D43" s="3">
        <v>11</v>
      </c>
      <c r="E43" s="19">
        <f>Table1[[#This Row],[Current Quantity]]-Table1[[#This Row],[Previous Quantity]]</f>
        <v>5</v>
      </c>
      <c r="F43" s="45">
        <v>730825.33333333337</v>
      </c>
      <c r="G43" s="45">
        <f>Table1[[#This Row],[Last price]]*Table1[[#This Row],[Current Quantity]]</f>
        <v>8039078.666666667</v>
      </c>
      <c r="H43" s="22"/>
      <c r="J43" s="2"/>
    </row>
    <row r="44" spans="1:10" ht="25.5" x14ac:dyDescent="0.25">
      <c r="A44" s="52" t="s">
        <v>61</v>
      </c>
      <c r="B44" s="52" t="s">
        <v>24</v>
      </c>
      <c r="C44" s="26">
        <v>2</v>
      </c>
      <c r="D44" s="3">
        <v>4</v>
      </c>
      <c r="E44" s="19">
        <f>Table1[[#This Row],[Current Quantity]]-Table1[[#This Row],[Previous Quantity]]</f>
        <v>2</v>
      </c>
      <c r="F44" s="45">
        <v>43923</v>
      </c>
      <c r="G44" s="45">
        <f>Table1[[#This Row],[Last price]]*Table1[[#This Row],[Current Quantity]]</f>
        <v>175692</v>
      </c>
      <c r="H44" s="22"/>
      <c r="J44" s="2"/>
    </row>
    <row r="45" spans="1:10" ht="25.5" x14ac:dyDescent="0.25">
      <c r="A45" s="52" t="s">
        <v>62</v>
      </c>
      <c r="B45" s="52" t="s">
        <v>25</v>
      </c>
      <c r="C45" s="26">
        <v>1</v>
      </c>
      <c r="D45" s="3">
        <v>1</v>
      </c>
      <c r="E45" s="19">
        <f>Table1[[#This Row],[Current Quantity]]-Table1[[#This Row],[Previous Quantity]]</f>
        <v>0</v>
      </c>
      <c r="F45" s="45">
        <v>165682</v>
      </c>
      <c r="G45" s="45">
        <f>Table1[[#This Row],[Last price]]*Table1[[#This Row],[Current Quantity]]</f>
        <v>165682</v>
      </c>
      <c r="H45" s="22"/>
      <c r="J45" s="2"/>
    </row>
    <row r="46" spans="1:10" ht="25.5" x14ac:dyDescent="0.25">
      <c r="A46" s="52" t="s">
        <v>63</v>
      </c>
      <c r="B46" s="52" t="s">
        <v>29</v>
      </c>
      <c r="C46" s="26">
        <v>1</v>
      </c>
      <c r="D46" s="3">
        <v>2</v>
      </c>
      <c r="E46" s="19">
        <f>Table1[[#This Row],[Current Quantity]]-Table1[[#This Row],[Previous Quantity]]</f>
        <v>1</v>
      </c>
      <c r="F46" s="45">
        <v>90986</v>
      </c>
      <c r="G46" s="45">
        <f>Table1[[#This Row],[Last price]]*Table1[[#This Row],[Current Quantity]]</f>
        <v>181972</v>
      </c>
      <c r="H46" s="22"/>
      <c r="J46" s="2"/>
    </row>
    <row r="47" spans="1:10" ht="25.5" x14ac:dyDescent="0.25">
      <c r="A47" s="52" t="s">
        <v>75</v>
      </c>
      <c r="B47" s="52" t="s">
        <v>30</v>
      </c>
      <c r="C47" s="26">
        <v>1</v>
      </c>
      <c r="D47" s="3">
        <v>1</v>
      </c>
      <c r="E47" s="19">
        <f>Table1[[#This Row],[Current Quantity]]-Table1[[#This Row],[Previous Quantity]]</f>
        <v>0</v>
      </c>
      <c r="F47" s="45">
        <v>230345</v>
      </c>
      <c r="G47" s="45">
        <f>Table1[[#This Row],[Last price]]*Table1[[#This Row],[Current Quantity]]</f>
        <v>230345</v>
      </c>
      <c r="H47" s="22"/>
      <c r="J47" s="2"/>
    </row>
    <row r="48" spans="1:10" ht="25.5" x14ac:dyDescent="0.25">
      <c r="A48" s="52" t="s">
        <v>64</v>
      </c>
      <c r="B48" s="52" t="s">
        <v>31</v>
      </c>
      <c r="C48" s="26">
        <v>1</v>
      </c>
      <c r="D48" s="3">
        <v>4</v>
      </c>
      <c r="E48" s="19">
        <f>Table1[[#This Row],[Current Quantity]]-Table1[[#This Row],[Previous Quantity]]</f>
        <v>3</v>
      </c>
      <c r="F48" s="45">
        <v>47728</v>
      </c>
      <c r="G48" s="45">
        <f>Table1[[#This Row],[Last price]]*Table1[[#This Row],[Current Quantity]]</f>
        <v>190912</v>
      </c>
      <c r="H48" s="22"/>
      <c r="J48" s="2"/>
    </row>
    <row r="49" spans="1:10" ht="25.5" x14ac:dyDescent="0.25">
      <c r="A49" s="52" t="s">
        <v>14</v>
      </c>
      <c r="B49" s="52" t="s">
        <v>32</v>
      </c>
      <c r="C49" s="26">
        <v>1</v>
      </c>
      <c r="D49" s="3">
        <v>4</v>
      </c>
      <c r="E49" s="19">
        <f>Table1[[#This Row],[Current Quantity]]-Table1[[#This Row],[Previous Quantity]]</f>
        <v>3</v>
      </c>
      <c r="F49" s="45">
        <v>45672</v>
      </c>
      <c r="G49" s="45">
        <f>Table1[[#This Row],[Last price]]*Table1[[#This Row],[Current Quantity]]</f>
        <v>182688</v>
      </c>
      <c r="H49" s="22"/>
      <c r="J49" s="2"/>
    </row>
    <row r="50" spans="1:10" x14ac:dyDescent="0.25">
      <c r="A50" s="52" t="s">
        <v>108</v>
      </c>
      <c r="B50" s="52" t="s">
        <v>33</v>
      </c>
      <c r="C50" s="26">
        <v>7</v>
      </c>
      <c r="D50" s="3">
        <v>14</v>
      </c>
      <c r="E50" s="19">
        <f>Table1[[#This Row],[Current Quantity]]-Table1[[#This Row],[Previous Quantity]]</f>
        <v>7</v>
      </c>
      <c r="F50" s="45">
        <v>12831</v>
      </c>
      <c r="G50" s="45">
        <f>Table1[[#This Row],[Last price]]*Table1[[#This Row],[Current Quantity]]</f>
        <v>179634</v>
      </c>
      <c r="H50" s="22"/>
      <c r="J50" s="2"/>
    </row>
    <row r="51" spans="1:10" ht="25.5" x14ac:dyDescent="0.25">
      <c r="A51" s="52" t="s">
        <v>65</v>
      </c>
      <c r="B51" s="52" t="s">
        <v>34</v>
      </c>
      <c r="C51" s="26">
        <v>1</v>
      </c>
      <c r="D51" s="3">
        <v>2</v>
      </c>
      <c r="E51" s="19">
        <f>Table1[[#This Row],[Current Quantity]]-Table1[[#This Row],[Previous Quantity]]</f>
        <v>1</v>
      </c>
      <c r="F51" s="45">
        <v>91838</v>
      </c>
      <c r="G51" s="45">
        <f>Table1[[#This Row],[Last price]]*Table1[[#This Row],[Current Quantity]]</f>
        <v>183676</v>
      </c>
      <c r="H51" s="22"/>
      <c r="J51" s="2"/>
    </row>
    <row r="52" spans="1:10" ht="26.25" x14ac:dyDescent="0.25">
      <c r="A52" s="55" t="s">
        <v>66</v>
      </c>
      <c r="B52" s="55" t="s">
        <v>41</v>
      </c>
      <c r="C52" s="26">
        <v>1</v>
      </c>
      <c r="D52" s="3">
        <v>3</v>
      </c>
      <c r="E52" s="19">
        <f>Table1[[#This Row],[Current Quantity]]-Table1[[#This Row],[Previous Quantity]]</f>
        <v>2</v>
      </c>
      <c r="F52" s="45">
        <v>62192</v>
      </c>
      <c r="G52" s="45">
        <f>Table1[[#This Row],[Last price]]*Table1[[#This Row],[Current Quantity]]</f>
        <v>186576</v>
      </c>
      <c r="H52" s="22"/>
      <c r="J52" s="2"/>
    </row>
    <row r="53" spans="1:10" ht="25.5" x14ac:dyDescent="0.25">
      <c r="A53" s="52" t="s">
        <v>76</v>
      </c>
      <c r="B53" s="52" t="s">
        <v>49</v>
      </c>
      <c r="C53" s="26">
        <v>1</v>
      </c>
      <c r="D53" s="3">
        <v>1</v>
      </c>
      <c r="E53" s="19">
        <f>Table1[[#This Row],[Current Quantity]]-Table1[[#This Row],[Previous Quantity]]</f>
        <v>0</v>
      </c>
      <c r="F53" s="45">
        <v>136625</v>
      </c>
      <c r="G53" s="45">
        <f>Table1[[#This Row],[Last price]]*Table1[[#This Row],[Current Quantity]]</f>
        <v>136625</v>
      </c>
      <c r="H53" s="22"/>
      <c r="J53" s="2"/>
    </row>
    <row r="54" spans="1:10" x14ac:dyDescent="0.25">
      <c r="A54" s="3"/>
      <c r="B54" s="3"/>
      <c r="C54" s="26"/>
      <c r="D54" s="3"/>
      <c r="E54" s="19"/>
      <c r="F54" s="3"/>
      <c r="G54" s="17"/>
      <c r="H54" s="22"/>
    </row>
    <row r="55" spans="1:10" x14ac:dyDescent="0.25">
      <c r="A55" s="35"/>
      <c r="B55" s="35"/>
      <c r="C55" s="36"/>
      <c r="D55" s="35"/>
      <c r="E55" s="37"/>
      <c r="F55" s="35"/>
      <c r="G55" s="38"/>
      <c r="H55" s="12"/>
    </row>
    <row r="56" spans="1:10" x14ac:dyDescent="0.25">
      <c r="A56" s="4" t="s">
        <v>4</v>
      </c>
      <c r="C56" s="9"/>
      <c r="D56" s="16" t="s">
        <v>11</v>
      </c>
      <c r="E56" s="20"/>
      <c r="F56" s="1"/>
      <c r="G56" s="1"/>
      <c r="H56" s="4" t="s">
        <v>7</v>
      </c>
    </row>
    <row r="57" spans="1:10" x14ac:dyDescent="0.25">
      <c r="A57" s="4" t="s">
        <v>5</v>
      </c>
      <c r="C57" s="9"/>
      <c r="D57" s="16" t="s">
        <v>6</v>
      </c>
      <c r="E57" s="20"/>
      <c r="F57" s="1"/>
      <c r="G57" s="1"/>
      <c r="H57" s="4" t="s">
        <v>8</v>
      </c>
    </row>
    <row r="58" spans="1:10" x14ac:dyDescent="0.25">
      <c r="A58" s="5"/>
      <c r="E58" s="20"/>
      <c r="F58" s="1"/>
      <c r="G58" s="1"/>
    </row>
    <row r="59" spans="1:10" x14ac:dyDescent="0.25">
      <c r="A59" s="6"/>
      <c r="D59" s="6"/>
      <c r="E59" s="20"/>
      <c r="F59" s="1"/>
      <c r="G59" s="1"/>
      <c r="H59" s="7"/>
    </row>
    <row r="61" spans="1:10" x14ac:dyDescent="0.25">
      <c r="A61" s="16"/>
    </row>
    <row r="62" spans="1:10" x14ac:dyDescent="0.25">
      <c r="A62" s="16"/>
    </row>
    <row r="64" spans="1:10" x14ac:dyDescent="0.25">
      <c r="A64" s="5"/>
    </row>
    <row r="71" spans="8:8" x14ac:dyDescent="0.25">
      <c r="H71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2020-09-03T08:56:42Z</cp:lastPrinted>
  <dcterms:created xsi:type="dcterms:W3CDTF">2020-06-30T03:42:56Z</dcterms:created>
  <dcterms:modified xsi:type="dcterms:W3CDTF">2020-09-04T10:03:26Z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