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  <c r="E57" i="1"/>
  <c r="E48" i="1"/>
  <c r="E49" i="1"/>
  <c r="E50" i="1"/>
  <c r="E51" i="1"/>
  <c r="E52" i="1"/>
  <c r="E53" i="1"/>
  <c r="E54" i="1"/>
  <c r="E55" i="1"/>
  <c r="E56" i="1"/>
  <c r="E59" i="1"/>
  <c r="E60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0" i="1" l="1"/>
  <c r="E40" i="1"/>
  <c r="E41" i="1"/>
  <c r="E42" i="1"/>
  <c r="E43" i="1"/>
  <c r="E44" i="1"/>
  <c r="E45" i="1"/>
  <c r="E46" i="1"/>
  <c r="E47" i="1"/>
  <c r="G41" i="1"/>
  <c r="G42" i="1"/>
  <c r="G43" i="1"/>
  <c r="G44" i="1"/>
  <c r="G45" i="1"/>
  <c r="G46" i="1"/>
  <c r="G47" i="1"/>
  <c r="G39" i="1" l="1"/>
  <c r="G38" i="1"/>
  <c r="E33" i="1"/>
  <c r="E34" i="1"/>
  <c r="E35" i="1"/>
  <c r="E36" i="1"/>
  <c r="E37" i="1"/>
  <c r="E38" i="1"/>
  <c r="E39" i="1"/>
  <c r="G33" i="1"/>
  <c r="G34" i="1"/>
  <c r="G35" i="1"/>
  <c r="G36" i="1"/>
  <c r="G37" i="1"/>
  <c r="E32" i="1" l="1"/>
  <c r="G32" i="1"/>
  <c r="E27" i="1" l="1"/>
  <c r="E28" i="1"/>
  <c r="E29" i="1"/>
  <c r="E30" i="1"/>
  <c r="E31" i="1"/>
  <c r="G27" i="1"/>
  <c r="G28" i="1"/>
  <c r="G29" i="1"/>
  <c r="G30" i="1"/>
  <c r="G31" i="1"/>
  <c r="E26" i="1" l="1"/>
  <c r="G26" i="1"/>
  <c r="B6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<sst xmlns="http://schemas.openxmlformats.org/spreadsheetml/2006/main" count="123" uniqueCount="123">
  <si>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</si>
  <si>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</si>
  <si>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</si>
  <si>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</si>
  <si>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</si>
  <si>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</si>
  <si>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</si>
  <si>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</si>
  <si>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</si>
  <si>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</si>
  <si>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</si>
  <si>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</si>
  <si>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</si>
  <si>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</si>
  <si>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</si>
  <si>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</si>
  <si>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</si>
  <si>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</si>
  <si>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</si>
  <si>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</si>
  <si>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</si>
  <si>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</si>
  <si>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</si>
  <si>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</si>
  <si>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</si>
  <si>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</si>
  <si>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</si>
  <si>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</si>
  <si>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</si>
  <si>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</si>
  <si>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</si>
  <si>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</si>
  <si>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</si>
  <si>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</si>
  <si>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</si>
  <si>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</si>
  <si>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</si>
  <si>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</si>
  <si>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</si>
  <si>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</si>
  <si>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</si>
  <si>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</si>
  <si>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</si>
  <si>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</si>
  <si>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</si>
  <si>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</si>
  <si>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</si>
  <si>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</si>
  <si>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</si>
  <si>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</si>
  <si>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</si>
  <si>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</si>
  <si>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</si>
  <si>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</si>
  <si>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</si>
  <si>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</si>
  <si>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</si>
  <si>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</si>
  <si>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</si>
  <si>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</si>
  <si>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</si>
  <si>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</si>
  <si>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</si>
  <si>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</si>
  <si>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</si>
  <si>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</si>
  <si>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</si>
  <si>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</si>
  <si>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</si>
  <si>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</si>
  <si>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</si>
  <si>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</si>
  <si>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</si>
  <si>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</si>
  <si>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</si>
  <si>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</si>
  <si>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</si>
  <si>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</si>
  <si>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</si>
  <si>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</si>
  <si>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</si>
  <si>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</si>
  <si>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</si>
  <si>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</si>
  <si>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</si>
  <si>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</si>
  <si>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</si>
  <si>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</si>
  <si>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</si>
  <si>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</si>
  <si>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</si>
  <si>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</si>
  <si>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</si>
  <si>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</si>
  <si>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</si>
  <si>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</si>
  <si>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</si>
  <si>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</si>
  <si>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</si>
  <si>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</si>
  <si>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</si>
  <si>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</si>
  <si>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</si>
  <si>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</si>
  <si>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</si>
  <si>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</si>
  <si>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</si>
  <si>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</si>
  <si>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</si>
  <si>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VIX Sep16'20 @CFE</t>
  </si>
  <si>
    <t>CBOE Volatility Index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</si>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</sst>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0" fontId="9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" fontId="10" fillId="2" borderId="1" xfId="2" applyNumberFormat="1" applyFont="1" applyFill="1" applyBorder="1" applyAlignment="1">
      <alignment vertical="center" wrapText="1"/>
    </xf>
    <xf numFmtId="0" fontId="10" fillId="2" borderId="1" xfId="2" applyNumberFormat="1" applyFont="1" applyFill="1" applyBorder="1" applyAlignment="1">
      <alignment vertical="center" wrapText="1"/>
    </xf>
    <xf numFmtId="0" fontId="10" fillId="2" borderId="1" xfId="0" applyFont="1" applyFill="1" applyBorder="1"/>
    <xf numFmtId="168" fontId="10" fillId="2" borderId="1" xfId="0" applyNumberFormat="1" applyFont="1" applyFill="1" applyBorder="1"/>
    <xf numFmtId="164" fontId="10" fillId="2" borderId="1" xfId="0" applyNumberFormat="1" applyFont="1" applyFill="1" applyBorder="1" applyAlignment="1">
      <alignment vertical="center"/>
    </xf>
    <xf numFmtId="44" fontId="9" fillId="2" borderId="1" xfId="1" applyFont="1" applyFill="1" applyBorder="1" applyAlignment="1">
      <alignment vertical="center" wrapText="1"/>
    </xf>
    <xf numFmtId="44" fontId="10" fillId="2" borderId="1" xfId="1" applyFont="1" applyFill="1" applyBorder="1" applyAlignment="1">
      <alignment vertical="center" wrapText="1"/>
    </xf>
    <xf numFmtId="44" fontId="10" fillId="2" borderId="1" xfId="1" applyFont="1" applyFill="1" applyBorder="1"/>
    <xf numFmtId="0" fontId="11" fillId="6" borderId="1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61" totalsRowCount="1" headerRowDxfId="13" dataDxfId="11" headerRowBorderDxfId="12" tableBorderDxfId="10" totalsRowBorderDxfId="9">
  <autoFilter ref="A9:H60"/>
  <tableColumns count="8">
    <tableColumn id="1" name="IB Ticker" dataDxfId="7"/>
    <tableColumn id="2" name="Financial Instrument" dataDxfId="6"/>
    <tableColumn id="5" name="Previous Quantity" dataDxfId="5"/>
    <tableColumn id="4" name="Current Quantity" dataDxfId="4"/>
    <tableColumn id="6" name="Change" dataDxfId="3">
      <calculatedColumnFormula>Table1[[#This Row],[Current Quantity]]-Table1[[#This Row],[Previous Quantity]]</calculatedColumnFormula>
    </tableColumn>
    <tableColumn id="12" name="Last price" dataDxfId="2" dataCellStyle="Currency"/>
    <tableColumn id="13" name="Current Value Allocation" dataDxfId="0">
      <calculatedColumnFormula>Table1[[#This Row],[Last price]]*Table1[[#This Row],[Current Quantity]]</calculatedColumnFormula>
    </tableColumn>
    <tableColumn id="7" name="Comments" dataDxfId="1" totalsRow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10" zoomScale="115" zoomScaleNormal="115" workbookViewId="0">
      <selection activeCell="L26" sqref="L26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44082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3.9802352344662237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17757878.129999999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17757878.129999999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SUM(G10:G202)</f>
        <v>70680532.222383171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44" t="s">
        <v>15</v>
      </c>
      <c r="B10" s="44" t="s">
        <v>20</v>
      </c>
      <c r="C10" s="39">
        <v>1768</v>
      </c>
      <c r="D10" s="40">
        <v>1311</v>
      </c>
      <c r="E10" s="41">
        <f>Table1[[#This Row],[Current Quantity]]-Table1[[#This Row],[Previous Quantity]]</f>
        <v>-457</v>
      </c>
      <c r="F10" s="53">
        <v>499.29977375565613</v>
      </c>
      <c r="G10" s="42">
        <f>Table1[[#This Row],[Last price]]*Table1[[#This Row],[Current Quantity]]</f>
        <v>654582.00339366519</v>
      </c>
      <c r="H10" s="3"/>
      <c r="K10"/>
      <c r="M10"/>
      <c r="N10"/>
      <c r="O10" s="43"/>
      <c r="P10" s="30"/>
      <c r="Q10"/>
      <c r="R10"/>
      <c r="S10" s="30"/>
      <c r="T10"/>
    </row>
    <row r="11" spans="1:20" s="2" customFormat="1" ht="25.5" x14ac:dyDescent="0.25">
      <c r="A11" s="44" t="s">
        <v>16</v>
      </c>
      <c r="B11" s="44" t="s">
        <v>21</v>
      </c>
      <c r="C11" s="39">
        <v>1546</v>
      </c>
      <c r="D11" s="40">
        <v>0</v>
      </c>
      <c r="E11" s="41">
        <f>Table1[[#This Row],[Current Quantity]]-Table1[[#This Row],[Previous Quantity]]</f>
        <v>-1546</v>
      </c>
      <c r="F11" s="53">
        <v>580.64100905562748</v>
      </c>
      <c r="G11" s="42">
        <f>Table1[[#This Row],[Last price]]*Table1[[#This Row],[Current Quantity]]</f>
        <v>0</v>
      </c>
      <c r="H11" s="3"/>
      <c r="K11"/>
      <c r="M11"/>
      <c r="N11"/>
      <c r="O11" s="43"/>
      <c r="P11" s="43"/>
      <c r="Q11"/>
      <c r="R11"/>
      <c r="S11" s="30"/>
      <c r="T11"/>
    </row>
    <row r="12" spans="1:20" s="2" customFormat="1" x14ac:dyDescent="0.25">
      <c r="A12" s="44" t="s">
        <v>17</v>
      </c>
      <c r="B12" s="44" t="s">
        <v>22</v>
      </c>
      <c r="C12" s="39">
        <v>1711</v>
      </c>
      <c r="D12" s="40">
        <v>1673</v>
      </c>
      <c r="E12" s="41">
        <f>Table1[[#This Row],[Current Quantity]]-Table1[[#This Row],[Previous Quantity]]</f>
        <v>-38</v>
      </c>
      <c r="F12" s="53">
        <v>391.41028638223258</v>
      </c>
      <c r="G12" s="42">
        <f>Table1[[#This Row],[Last price]]*Table1[[#This Row],[Current Quantity]]</f>
        <v>654829.40911747515</v>
      </c>
      <c r="H12" s="3"/>
      <c r="K12"/>
      <c r="M12"/>
      <c r="N12"/>
      <c r="O12" s="43"/>
      <c r="P12" s="43"/>
      <c r="Q12"/>
      <c r="R12"/>
      <c r="S12" s="30"/>
      <c r="T12"/>
    </row>
    <row r="13" spans="1:20" s="2" customFormat="1" x14ac:dyDescent="0.25">
      <c r="A13" s="44" t="s">
        <v>18</v>
      </c>
      <c r="B13" s="44" t="s">
        <v>47</v>
      </c>
      <c r="C13" s="39">
        <v>11282</v>
      </c>
      <c r="D13" s="40">
        <v>8188</v>
      </c>
      <c r="E13" s="41">
        <f>Table1[[#This Row],[Current Quantity]]-Table1[[#This Row],[Previous Quantity]]</f>
        <v>-3094</v>
      </c>
      <c r="F13" s="53">
        <v>79.950008863676658</v>
      </c>
      <c r="G13" s="42">
        <f>Table1[[#This Row],[Last price]]*Table1[[#This Row],[Current Quantity]]</f>
        <v>654630.6725757845</v>
      </c>
      <c r="H13" s="3"/>
      <c r="K13"/>
      <c r="M13"/>
      <c r="N13"/>
      <c r="O13" s="43"/>
      <c r="P13" s="43"/>
      <c r="Q13"/>
      <c r="R13"/>
      <c r="S13" s="30"/>
      <c r="T13"/>
    </row>
    <row r="14" spans="1:20" s="2" customFormat="1" x14ac:dyDescent="0.25">
      <c r="A14" s="44" t="s">
        <v>58</v>
      </c>
      <c r="B14" s="44" t="s">
        <v>59</v>
      </c>
      <c r="C14" s="39">
        <v>4119</v>
      </c>
      <c r="D14" s="40">
        <v>0</v>
      </c>
      <c r="E14" s="41">
        <f>Table1[[#This Row],[Current Quantity]]-Table1[[#This Row],[Previous Quantity]]</f>
        <v>-4119</v>
      </c>
      <c r="F14" s="53">
        <v>212.50012138868658</v>
      </c>
      <c r="G14" s="42">
        <f>Table1[[#This Row],[Last price]]*Table1[[#This Row],[Current Quantity]]</f>
        <v>0</v>
      </c>
      <c r="H14" s="3"/>
      <c r="K14"/>
      <c r="M14"/>
      <c r="N14"/>
      <c r="O14" s="43"/>
      <c r="P14" s="43"/>
      <c r="Q14"/>
      <c r="R14"/>
      <c r="S14" s="30"/>
      <c r="T14"/>
    </row>
    <row r="15" spans="1:20" s="2" customFormat="1" x14ac:dyDescent="0.25">
      <c r="A15" s="44" t="s">
        <v>67</v>
      </c>
      <c r="B15" s="44" t="s">
        <v>68</v>
      </c>
      <c r="C15" s="39">
        <v>2962</v>
      </c>
      <c r="D15" s="40">
        <v>3038</v>
      </c>
      <c r="E15" s="41">
        <f>Table1[[#This Row],[Current Quantity]]-Table1[[#This Row],[Previous Quantity]]</f>
        <v>76</v>
      </c>
      <c r="F15" s="53">
        <v>215.4898717083052</v>
      </c>
      <c r="G15" s="42">
        <f>Table1[[#This Row],[Last price]]*Table1[[#This Row],[Current Quantity]]</f>
        <v>654658.23024983122</v>
      </c>
      <c r="H15" s="3"/>
      <c r="K15"/>
      <c r="M15"/>
      <c r="N15"/>
      <c r="O15" s="43"/>
      <c r="P15" s="43"/>
      <c r="Q15"/>
      <c r="R15"/>
      <c r="S15"/>
      <c r="T15"/>
    </row>
    <row r="16" spans="1:20" s="2" customFormat="1" x14ac:dyDescent="0.25">
      <c r="A16" s="44" t="s">
        <v>69</v>
      </c>
      <c r="B16" s="44" t="s">
        <v>70</v>
      </c>
      <c r="C16" s="39">
        <v>6834</v>
      </c>
      <c r="D16" s="40">
        <v>0</v>
      </c>
      <c r="E16" s="41">
        <f>Table1[[#This Row],[Current Quantity]]-Table1[[#This Row],[Previous Quantity]]</f>
        <v>-6834</v>
      </c>
      <c r="F16" s="53">
        <v>62.299970734562478</v>
      </c>
      <c r="G16" s="42">
        <f>Table1[[#This Row],[Last price]]*Table1[[#This Row],[Current Quantity]]</f>
        <v>0</v>
      </c>
      <c r="H16" s="3"/>
      <c r="K16"/>
      <c r="L16"/>
      <c r="M16"/>
      <c r="N16"/>
      <c r="O16" s="43"/>
      <c r="P16" s="43"/>
      <c r="Q16"/>
      <c r="R16"/>
      <c r="S16" s="30"/>
      <c r="T16"/>
    </row>
    <row r="17" spans="1:20" s="2" customFormat="1" ht="22.5" customHeight="1" x14ac:dyDescent="0.25">
      <c r="A17" s="44" t="s">
        <v>71</v>
      </c>
      <c r="B17" s="44" t="s">
        <v>72</v>
      </c>
      <c r="C17" s="39">
        <v>1795</v>
      </c>
      <c r="D17" s="40">
        <v>1769</v>
      </c>
      <c r="E17" s="41">
        <f>Table1[[#This Row],[Current Quantity]]-Table1[[#This Row],[Previous Quantity]]</f>
        <v>-26</v>
      </c>
      <c r="F17" s="53">
        <v>370</v>
      </c>
      <c r="G17" s="42">
        <f>Table1[[#This Row],[Last price]]*Table1[[#This Row],[Current Quantity]]</f>
        <v>654530</v>
      </c>
      <c r="H17" s="3"/>
      <c r="K17"/>
      <c r="L17"/>
      <c r="M17"/>
      <c r="N17"/>
      <c r="O17" s="43"/>
      <c r="P17" s="43"/>
      <c r="Q17"/>
      <c r="R17"/>
      <c r="S17" s="30"/>
      <c r="T17"/>
    </row>
    <row r="18" spans="1:20" s="2" customFormat="1" x14ac:dyDescent="0.25">
      <c r="A18" s="44" t="s">
        <v>77</v>
      </c>
      <c r="B18" s="44" t="s">
        <v>78</v>
      </c>
      <c r="C18" s="39">
        <v>265</v>
      </c>
      <c r="D18" s="40">
        <v>201</v>
      </c>
      <c r="E18" s="41">
        <f>Table1[[#This Row],[Current Quantity]]-Table1[[#This Row],[Previous Quantity]]</f>
        <v>-64</v>
      </c>
      <c r="F18" s="53">
        <v>3250</v>
      </c>
      <c r="G18" s="42">
        <f>Table1[[#This Row],[Last price]]*Table1[[#This Row],[Current Quantity]]</f>
        <v>653250</v>
      </c>
      <c r="H18" s="3"/>
      <c r="K18"/>
      <c r="L18"/>
      <c r="M18"/>
      <c r="N18"/>
      <c r="O18" s="43"/>
      <c r="P18" s="43"/>
      <c r="Q18"/>
      <c r="R18"/>
      <c r="S18" s="30"/>
      <c r="T18"/>
    </row>
    <row r="19" spans="1:20" s="2" customFormat="1" x14ac:dyDescent="0.25">
      <c r="A19" s="44" t="s">
        <v>79</v>
      </c>
      <c r="B19" s="44" t="s">
        <v>80</v>
      </c>
      <c r="C19" s="39">
        <v>4397</v>
      </c>
      <c r="D19" s="40">
        <v>3417</v>
      </c>
      <c r="E19" s="41">
        <f>Table1[[#This Row],[Current Quantity]]-Table1[[#This Row],[Previous Quantity]]</f>
        <v>-980</v>
      </c>
      <c r="F19" s="54">
        <v>191.56993404594041</v>
      </c>
      <c r="G19" s="42">
        <f>Table1[[#This Row],[Last price]]*Table1[[#This Row],[Current Quantity]]</f>
        <v>654594.46463497845</v>
      </c>
      <c r="H19" s="3"/>
      <c r="K19"/>
      <c r="L19"/>
      <c r="M19"/>
      <c r="N19"/>
      <c r="O19" s="43"/>
      <c r="P19" s="43"/>
      <c r="Q19"/>
      <c r="R19"/>
      <c r="S19"/>
      <c r="T19"/>
    </row>
    <row r="20" spans="1:20" s="23" customFormat="1" ht="25.5" x14ac:dyDescent="0.25">
      <c r="A20" s="44" t="s">
        <v>81</v>
      </c>
      <c r="B20" s="44" t="s">
        <v>82</v>
      </c>
      <c r="C20" s="48">
        <v>3340</v>
      </c>
      <c r="D20" s="49">
        <v>2483</v>
      </c>
      <c r="E20" s="41">
        <f>Table1[[#This Row],[Current Quantity]]-Table1[[#This Row],[Previous Quantity]]</f>
        <v>-857</v>
      </c>
      <c r="F20" s="54">
        <v>263.65988023952093</v>
      </c>
      <c r="G20" s="42">
        <f>Table1[[#This Row],[Last price]]*Table1[[#This Row],[Current Quantity]]</f>
        <v>654667.48263473052</v>
      </c>
      <c r="H20" s="3"/>
      <c r="I20" s="2"/>
      <c r="J20" s="2"/>
      <c r="K20"/>
      <c r="L20"/>
      <c r="M20"/>
      <c r="N20"/>
      <c r="O20" s="43"/>
      <c r="P20" s="43"/>
      <c r="Q20"/>
      <c r="R20"/>
      <c r="S20" s="30"/>
      <c r="T20"/>
    </row>
    <row r="21" spans="1:20" x14ac:dyDescent="0.25">
      <c r="A21" s="44" t="s">
        <v>83</v>
      </c>
      <c r="B21" s="44" t="s">
        <v>84</v>
      </c>
      <c r="C21" s="39">
        <v>1518</v>
      </c>
      <c r="D21" s="40">
        <v>0</v>
      </c>
      <c r="E21" s="41">
        <f>Table1[[#This Row],[Current Quantity]]-Table1[[#This Row],[Previous Quantity]]</f>
        <v>-1518</v>
      </c>
      <c r="F21" s="54">
        <v>275.77997364953887</v>
      </c>
      <c r="G21" s="42">
        <f>Table1[[#This Row],[Last price]]*Table1[[#This Row],[Current Quantity]]</f>
        <v>0</v>
      </c>
      <c r="H21" s="22"/>
      <c r="I21" s="2"/>
      <c r="J21" s="2"/>
      <c r="O21" s="43"/>
      <c r="P21" s="43"/>
    </row>
    <row r="22" spans="1:20" ht="25.5" x14ac:dyDescent="0.25">
      <c r="A22" s="44" t="s">
        <v>85</v>
      </c>
      <c r="B22" s="44" t="s">
        <v>86</v>
      </c>
      <c r="C22" s="39">
        <v>4092</v>
      </c>
      <c r="D22" s="40">
        <v>0</v>
      </c>
      <c r="E22" s="41">
        <f>Table1[[#This Row],[Current Quantity]]-Table1[[#This Row],[Previous Quantity]]</f>
        <v>-4092</v>
      </c>
      <c r="F22" s="54">
        <v>218.19990224828933</v>
      </c>
      <c r="G22" s="42">
        <f>Table1[[#This Row],[Last price]]*Table1[[#This Row],[Current Quantity]]</f>
        <v>0</v>
      </c>
      <c r="H22" s="22"/>
      <c r="I22" s="2"/>
      <c r="J22" s="2"/>
      <c r="O22" s="43"/>
      <c r="P22" s="43"/>
    </row>
    <row r="23" spans="1:20" x14ac:dyDescent="0.25">
      <c r="A23" s="44" t="s">
        <v>87</v>
      </c>
      <c r="B23" s="44" t="s">
        <v>88</v>
      </c>
      <c r="C23" s="39">
        <v>10993</v>
      </c>
      <c r="D23" s="40">
        <v>8019</v>
      </c>
      <c r="E23" s="41">
        <f>Table1[[#This Row],[Current Quantity]]-Table1[[#This Row],[Previous Quantity]]</f>
        <v>-2974</v>
      </c>
      <c r="F23" s="54">
        <v>81.640043664149914</v>
      </c>
      <c r="G23" s="42">
        <f>Table1[[#This Row],[Last price]]*Table1[[#This Row],[Current Quantity]]</f>
        <v>654671.51014281821</v>
      </c>
      <c r="H23" s="22"/>
      <c r="J23" s="2"/>
      <c r="O23" s="43"/>
      <c r="P23" s="43"/>
    </row>
    <row r="24" spans="1:20" x14ac:dyDescent="0.25">
      <c r="A24" s="44" t="s">
        <v>95</v>
      </c>
      <c r="B24" s="44" t="s">
        <v>96</v>
      </c>
      <c r="C24" s="39">
        <v>16792</v>
      </c>
      <c r="D24" s="40">
        <v>0</v>
      </c>
      <c r="E24" s="41">
        <f>Table1[[#This Row],[Current Quantity]]-Table1[[#This Row],[Previous Quantity]]</f>
        <v>-16792</v>
      </c>
      <c r="F24" s="54">
        <v>52.31997379704621</v>
      </c>
      <c r="G24" s="42">
        <f>Table1[[#This Row],[Last price]]*Table1[[#This Row],[Current Quantity]]</f>
        <v>0</v>
      </c>
      <c r="H24" s="22"/>
      <c r="J24" s="2"/>
    </row>
    <row r="25" spans="1:20" x14ac:dyDescent="0.25">
      <c r="A25" s="44" t="s">
        <v>97</v>
      </c>
      <c r="B25" s="44" t="s">
        <v>98</v>
      </c>
      <c r="C25" s="39">
        <v>7419</v>
      </c>
      <c r="D25" s="40">
        <v>5455</v>
      </c>
      <c r="E25" s="41">
        <f>Table1[[#This Row],[Current Quantity]]-Table1[[#This Row],[Previous Quantity]]</f>
        <v>-1964</v>
      </c>
      <c r="F25" s="54">
        <v>120.00997439007952</v>
      </c>
      <c r="G25" s="42">
        <f>Table1[[#This Row],[Last price]]*Table1[[#This Row],[Current Quantity]]</f>
        <v>654654.41029788379</v>
      </c>
      <c r="H25" s="22"/>
      <c r="J25" s="2"/>
    </row>
    <row r="26" spans="1:20" x14ac:dyDescent="0.25">
      <c r="A26" s="44" t="s">
        <v>111</v>
      </c>
      <c r="B26" s="44" t="s">
        <v>112</v>
      </c>
      <c r="C26" s="39">
        <v>0</v>
      </c>
      <c r="D26" s="40">
        <v>20396</v>
      </c>
      <c r="E26" s="41">
        <f>Table1[[#This Row],[Current Quantity]]-Table1[[#This Row],[Previous Quantity]]</f>
        <v>20396</v>
      </c>
      <c r="F26" s="54">
        <v>16.05</v>
      </c>
      <c r="G26" s="42">
        <f>Table1[[#This Row],[Last price]]*Table1[[#This Row],[Current Quantity]]</f>
        <v>327355.8</v>
      </c>
      <c r="H26" s="22"/>
      <c r="J26" s="2"/>
    </row>
    <row r="27" spans="1:20" x14ac:dyDescent="0.25">
      <c r="A27" s="44" t="s">
        <v>113</v>
      </c>
      <c r="B27" s="44" t="s">
        <v>114</v>
      </c>
      <c r="C27" s="39">
        <v>0</v>
      </c>
      <c r="D27" s="40">
        <v>609</v>
      </c>
      <c r="E27" s="41">
        <f>Table1[[#This Row],[Current Quantity]]-Table1[[#This Row],[Previous Quantity]]</f>
        <v>609</v>
      </c>
      <c r="F27" s="54">
        <v>1074.0999999999999</v>
      </c>
      <c r="G27" s="42">
        <f>Table1[[#This Row],[Last price]]*Table1[[#This Row],[Current Quantity]]</f>
        <v>654126.89999999991</v>
      </c>
      <c r="H27" s="22"/>
      <c r="J27" s="2"/>
    </row>
    <row r="28" spans="1:20" x14ac:dyDescent="0.25">
      <c r="A28" s="44" t="s">
        <v>115</v>
      </c>
      <c r="B28" s="44" t="s">
        <v>116</v>
      </c>
      <c r="C28" s="39">
        <v>0</v>
      </c>
      <c r="D28" s="40">
        <v>498</v>
      </c>
      <c r="E28" s="41">
        <f>Table1[[#This Row],[Current Quantity]]-Table1[[#This Row],[Previous Quantity]]</f>
        <v>498</v>
      </c>
      <c r="F28" s="54">
        <v>1313.73</v>
      </c>
      <c r="G28" s="42">
        <f>Table1[[#This Row],[Last price]]*Table1[[#This Row],[Current Quantity]]</f>
        <v>654237.54</v>
      </c>
      <c r="H28" s="22"/>
      <c r="J28" s="2"/>
    </row>
    <row r="29" spans="1:20" x14ac:dyDescent="0.25">
      <c r="A29" s="44" t="s">
        <v>117</v>
      </c>
      <c r="B29" s="44" t="s">
        <v>118</v>
      </c>
      <c r="C29" s="39">
        <v>0</v>
      </c>
      <c r="D29" s="40">
        <v>4072</v>
      </c>
      <c r="E29" s="41">
        <f>Table1[[#This Row],[Current Quantity]]-Table1[[#This Row],[Previous Quantity]]</f>
        <v>4072</v>
      </c>
      <c r="F29" s="54">
        <v>160.78</v>
      </c>
      <c r="G29" s="42">
        <f>Table1[[#This Row],[Last price]]*Table1[[#This Row],[Current Quantity]]</f>
        <v>654696.16</v>
      </c>
      <c r="H29" s="22"/>
      <c r="J29" s="2"/>
    </row>
    <row r="30" spans="1:20" x14ac:dyDescent="0.25">
      <c r="A30" s="44" t="s">
        <v>119</v>
      </c>
      <c r="B30" s="44" t="s">
        <v>120</v>
      </c>
      <c r="C30" s="39">
        <v>0</v>
      </c>
      <c r="D30" s="40">
        <v>2877</v>
      </c>
      <c r="E30" s="41">
        <f>Table1[[#This Row],[Current Quantity]]-Table1[[#This Row],[Previous Quantity]]</f>
        <v>2877</v>
      </c>
      <c r="F30" s="54">
        <v>227.52</v>
      </c>
      <c r="G30" s="42">
        <f>Table1[[#This Row],[Last price]]*Table1[[#This Row],[Current Quantity]]</f>
        <v>654575.04</v>
      </c>
      <c r="H30" s="22"/>
      <c r="J30" s="2"/>
    </row>
    <row r="31" spans="1:20" x14ac:dyDescent="0.25">
      <c r="A31" s="44" t="s">
        <v>121</v>
      </c>
      <c r="B31" s="44" t="s">
        <v>122</v>
      </c>
      <c r="C31" s="39">
        <v>0</v>
      </c>
      <c r="D31" s="40">
        <v>9229</v>
      </c>
      <c r="E31" s="41">
        <f>Table1[[#This Row],[Current Quantity]]-Table1[[#This Row],[Previous Quantity]]</f>
        <v>9229</v>
      </c>
      <c r="F31" s="54">
        <v>35.47</v>
      </c>
      <c r="G31" s="42">
        <f>Table1[[#This Row],[Last price]]*Table1[[#This Row],[Current Quantity]]</f>
        <v>327352.63</v>
      </c>
      <c r="H31" s="22"/>
      <c r="J31" s="2"/>
    </row>
    <row r="32" spans="1:20" x14ac:dyDescent="0.25">
      <c r="A32" s="56" t="s">
        <v>19</v>
      </c>
      <c r="B32" s="45" t="s">
        <v>48</v>
      </c>
      <c r="C32" s="39">
        <v>123312</v>
      </c>
      <c r="D32" s="40">
        <v>95046</v>
      </c>
      <c r="E32" s="41">
        <f>Table1[[#This Row],[Current Quantity]]-Table1[[#This Row],[Previous Quantity]]</f>
        <v>-28266</v>
      </c>
      <c r="F32" s="54">
        <v>18.45</v>
      </c>
      <c r="G32" s="42">
        <f>Table1[[#This Row],[Last price]]*Table1[[#This Row],[Current Quantity]]</f>
        <v>1753598.7</v>
      </c>
      <c r="H32" s="22"/>
      <c r="J32" s="2"/>
    </row>
    <row r="33" spans="1:10" ht="26.25" x14ac:dyDescent="0.25">
      <c r="A33" s="46" t="s">
        <v>89</v>
      </c>
      <c r="B33" s="47" t="s">
        <v>35</v>
      </c>
      <c r="C33" s="39">
        <v>18</v>
      </c>
      <c r="D33" s="40">
        <v>14</v>
      </c>
      <c r="E33" s="41">
        <f>Table1[[#This Row],[Current Quantity]]-Table1[[#This Row],[Previous Quantity]]</f>
        <v>-4</v>
      </c>
      <c r="F33" s="54">
        <v>159244.27777777778</v>
      </c>
      <c r="G33" s="42">
        <f>Table1[[#This Row],[Last price]]*Table1[[#This Row],[Current Quantity]]</f>
        <v>2229419.888888889</v>
      </c>
      <c r="H33" s="22"/>
      <c r="J33" s="2"/>
    </row>
    <row r="34" spans="1:10" ht="26.25" x14ac:dyDescent="0.25">
      <c r="A34" s="46" t="s">
        <v>90</v>
      </c>
      <c r="B34" s="47" t="s">
        <v>36</v>
      </c>
      <c r="C34" s="39">
        <v>13</v>
      </c>
      <c r="D34" s="40">
        <v>10</v>
      </c>
      <c r="E34" s="41">
        <f>Table1[[#This Row],[Current Quantity]]-Table1[[#This Row],[Previous Quantity]]</f>
        <v>-3</v>
      </c>
      <c r="F34" s="54">
        <v>220261.30769230769</v>
      </c>
      <c r="G34" s="42">
        <f>Table1[[#This Row],[Last price]]*Table1[[#This Row],[Current Quantity]]</f>
        <v>2202613.076923077</v>
      </c>
      <c r="H34" s="22"/>
      <c r="J34" s="2"/>
    </row>
    <row r="35" spans="1:10" ht="26.25" x14ac:dyDescent="0.25">
      <c r="A35" s="46" t="s">
        <v>91</v>
      </c>
      <c r="B35" s="47" t="s">
        <v>37</v>
      </c>
      <c r="C35" s="39">
        <v>16</v>
      </c>
      <c r="D35" s="40">
        <v>13</v>
      </c>
      <c r="E35" s="41">
        <f>Table1[[#This Row],[Current Quantity]]-Table1[[#This Row],[Previous Quantity]]</f>
        <v>-3</v>
      </c>
      <c r="F35" s="54">
        <v>175500</v>
      </c>
      <c r="G35" s="42">
        <f>Table1[[#This Row],[Last price]]*Table1[[#This Row],[Current Quantity]]</f>
        <v>2281500</v>
      </c>
      <c r="H35" s="22"/>
      <c r="J35" s="2"/>
    </row>
    <row r="36" spans="1:10" ht="26.25" x14ac:dyDescent="0.25">
      <c r="A36" s="46" t="s">
        <v>92</v>
      </c>
      <c r="B36" s="47" t="s">
        <v>38</v>
      </c>
      <c r="C36" s="39">
        <v>23</v>
      </c>
      <c r="D36" s="40">
        <v>18</v>
      </c>
      <c r="E36" s="41">
        <f>Table1[[#This Row],[Current Quantity]]-Table1[[#This Row],[Previous Quantity]]</f>
        <v>-5</v>
      </c>
      <c r="F36" s="54">
        <v>125899.73913043478</v>
      </c>
      <c r="G36" s="42">
        <f>Table1[[#This Row],[Last price]]*Table1[[#This Row],[Current Quantity]]</f>
        <v>2266195.3043478262</v>
      </c>
      <c r="H36" s="22"/>
      <c r="J36" s="2"/>
    </row>
    <row r="37" spans="1:10" ht="26.25" x14ac:dyDescent="0.25">
      <c r="A37" s="46" t="s">
        <v>93</v>
      </c>
      <c r="B37" s="47" t="s">
        <v>39</v>
      </c>
      <c r="C37" s="39">
        <v>21</v>
      </c>
      <c r="D37" s="40">
        <v>16</v>
      </c>
      <c r="E37" s="41">
        <f>Table1[[#This Row],[Current Quantity]]-Table1[[#This Row],[Previous Quantity]]</f>
        <v>-5</v>
      </c>
      <c r="F37" s="54">
        <v>139152.47619047618</v>
      </c>
      <c r="G37" s="42">
        <f>Table1[[#This Row],[Last price]]*Table1[[#This Row],[Current Quantity]]</f>
        <v>2226439.6190476189</v>
      </c>
      <c r="H37" s="22"/>
      <c r="J37" s="2"/>
    </row>
    <row r="38" spans="1:10" ht="26.25" x14ac:dyDescent="0.25">
      <c r="A38" s="46" t="s">
        <v>74</v>
      </c>
      <c r="B38" s="47" t="s">
        <v>42</v>
      </c>
      <c r="C38" s="39">
        <v>13</v>
      </c>
      <c r="D38" s="40">
        <v>10</v>
      </c>
      <c r="E38" s="41">
        <f>Table1[[#This Row],[Current Quantity]]-Table1[[#This Row],[Previous Quantity]]</f>
        <v>-3</v>
      </c>
      <c r="F38" s="54">
        <v>220901.15384615384</v>
      </c>
      <c r="G38" s="42">
        <f>Table1[[#This Row],[Last price]]*Table1[[#This Row],[Current Quantity]]</f>
        <v>2209011.5384615385</v>
      </c>
      <c r="H38" s="22"/>
      <c r="J38" s="2"/>
    </row>
    <row r="39" spans="1:10" ht="25.5" x14ac:dyDescent="0.25">
      <c r="A39" s="44" t="s">
        <v>12</v>
      </c>
      <c r="B39" s="44" t="s">
        <v>23</v>
      </c>
      <c r="C39" s="39">
        <v>31</v>
      </c>
      <c r="D39" s="40">
        <v>24</v>
      </c>
      <c r="E39" s="41">
        <f>Table1[[#This Row],[Current Quantity]]-Table1[[#This Row],[Previous Quantity]]</f>
        <v>-7</v>
      </c>
      <c r="F39" s="54">
        <v>94024.161290322576</v>
      </c>
      <c r="G39" s="42">
        <f>Table1[[#This Row],[Last price]]*Table1[[#This Row],[Current Quantity]]</f>
        <v>2256579.8709677421</v>
      </c>
      <c r="H39" s="22"/>
      <c r="J39" s="2"/>
    </row>
    <row r="40" spans="1:10" ht="25.5" x14ac:dyDescent="0.25">
      <c r="A40" s="44" t="s">
        <v>73</v>
      </c>
      <c r="B40" s="44" t="s">
        <v>26</v>
      </c>
      <c r="C40" s="39">
        <v>25</v>
      </c>
      <c r="D40" s="40">
        <v>19</v>
      </c>
      <c r="E40" s="41">
        <f>Table1[[#This Row],[Current Quantity]]-Table1[[#This Row],[Previous Quantity]]</f>
        <v>-6</v>
      </c>
      <c r="F40" s="54">
        <v>115484.68</v>
      </c>
      <c r="G40" s="42">
        <f>Table1[[#This Row],[Last price]]*Table1[[#This Row],[Current Quantity]]</f>
        <v>2194208.92</v>
      </c>
      <c r="H40" s="22"/>
    </row>
    <row r="41" spans="1:10" ht="25.5" x14ac:dyDescent="0.25">
      <c r="A41" s="44" t="s">
        <v>13</v>
      </c>
      <c r="B41" s="44" t="s">
        <v>27</v>
      </c>
      <c r="C41" s="39">
        <v>26</v>
      </c>
      <c r="D41" s="40">
        <v>20</v>
      </c>
      <c r="E41" s="41">
        <f>Table1[[#This Row],[Current Quantity]]-Table1[[#This Row],[Previous Quantity]]</f>
        <v>-6</v>
      </c>
      <c r="F41" s="54">
        <v>110943.34615384616</v>
      </c>
      <c r="G41" s="42">
        <f>Table1[[#This Row],[Last price]]*Table1[[#This Row],[Current Quantity]]</f>
        <v>2218866.923076923</v>
      </c>
      <c r="H41" s="22"/>
    </row>
    <row r="42" spans="1:10" ht="25.5" x14ac:dyDescent="0.25">
      <c r="A42" s="44" t="s">
        <v>100</v>
      </c>
      <c r="B42" s="44" t="s">
        <v>101</v>
      </c>
      <c r="C42" s="39">
        <v>22</v>
      </c>
      <c r="D42" s="40">
        <v>17</v>
      </c>
      <c r="E42" s="41">
        <f>Table1[[#This Row],[Current Quantity]]-Table1[[#This Row],[Previous Quantity]]</f>
        <v>-5</v>
      </c>
      <c r="F42" s="54">
        <v>133121</v>
      </c>
      <c r="G42" s="42">
        <f>Table1[[#This Row],[Last price]]*Table1[[#This Row],[Current Quantity]]</f>
        <v>2263057</v>
      </c>
      <c r="H42" s="22"/>
    </row>
    <row r="43" spans="1:10" ht="26.25" x14ac:dyDescent="0.25">
      <c r="A43" s="47" t="s">
        <v>94</v>
      </c>
      <c r="B43" s="47" t="s">
        <v>40</v>
      </c>
      <c r="C43" s="39">
        <v>16</v>
      </c>
      <c r="D43" s="40">
        <v>12</v>
      </c>
      <c r="E43" s="41">
        <f>Table1[[#This Row],[Current Quantity]]-Table1[[#This Row],[Previous Quantity]]</f>
        <v>-4</v>
      </c>
      <c r="F43" s="54">
        <v>416330.1875</v>
      </c>
      <c r="G43" s="42">
        <f>Table1[[#This Row],[Last price]]*Table1[[#This Row],[Current Quantity]]</f>
        <v>4995962.25</v>
      </c>
      <c r="H43" s="22"/>
    </row>
    <row r="44" spans="1:10" ht="25.5" x14ac:dyDescent="0.25">
      <c r="A44" s="44" t="s">
        <v>60</v>
      </c>
      <c r="B44" s="44" t="s">
        <v>28</v>
      </c>
      <c r="C44" s="39">
        <v>26</v>
      </c>
      <c r="D44" s="40">
        <v>20</v>
      </c>
      <c r="E44" s="41">
        <f>Table1[[#This Row],[Current Quantity]]-Table1[[#This Row],[Previous Quantity]]</f>
        <v>-6</v>
      </c>
      <c r="F44" s="54">
        <v>249405</v>
      </c>
      <c r="G44" s="42">
        <f>Table1[[#This Row],[Last price]]*Table1[[#This Row],[Current Quantity]]</f>
        <v>4988100</v>
      </c>
      <c r="H44" s="22"/>
    </row>
    <row r="45" spans="1:10" ht="38.25" x14ac:dyDescent="0.25">
      <c r="A45" s="44" t="s">
        <v>99</v>
      </c>
      <c r="B45" s="44" t="s">
        <v>54</v>
      </c>
      <c r="C45" s="39">
        <v>16</v>
      </c>
      <c r="D45" s="40">
        <v>12</v>
      </c>
      <c r="E45" s="41">
        <f>Table1[[#This Row],[Current Quantity]]-Table1[[#This Row],[Previous Quantity]]</f>
        <v>-4</v>
      </c>
      <c r="F45" s="54">
        <v>416332.875</v>
      </c>
      <c r="G45" s="42">
        <f>Table1[[#This Row],[Last price]]*Table1[[#This Row],[Current Quantity]]</f>
        <v>4995994.5</v>
      </c>
      <c r="H45" s="22"/>
    </row>
    <row r="46" spans="1:10" ht="38.25" x14ac:dyDescent="0.25">
      <c r="A46" s="44" t="s">
        <v>55</v>
      </c>
      <c r="B46" s="44" t="s">
        <v>56</v>
      </c>
      <c r="C46" s="39">
        <v>26</v>
      </c>
      <c r="D46" s="40">
        <v>20</v>
      </c>
      <c r="E46" s="41">
        <f>Table1[[#This Row],[Current Quantity]]-Table1[[#This Row],[Previous Quantity]]</f>
        <v>-6</v>
      </c>
      <c r="F46" s="54">
        <v>249771.15384615384</v>
      </c>
      <c r="G46" s="42">
        <f>Table1[[#This Row],[Last price]]*Table1[[#This Row],[Current Quantity]]</f>
        <v>4995423.076923077</v>
      </c>
      <c r="H46" s="22"/>
    </row>
    <row r="47" spans="1:10" ht="25.5" x14ac:dyDescent="0.25">
      <c r="A47" s="44" t="s">
        <v>102</v>
      </c>
      <c r="B47" s="44" t="s">
        <v>103</v>
      </c>
      <c r="C47" s="39">
        <v>39</v>
      </c>
      <c r="D47" s="40">
        <v>31</v>
      </c>
      <c r="E47" s="41">
        <f>Table1[[#This Row],[Current Quantity]]-Table1[[#This Row],[Previous Quantity]]</f>
        <v>-8</v>
      </c>
      <c r="F47" s="54">
        <v>164279.43589743591</v>
      </c>
      <c r="G47" s="42">
        <f>Table1[[#This Row],[Last price]]*Table1[[#This Row],[Current Quantity]]</f>
        <v>5092662.512820513</v>
      </c>
      <c r="H47" s="22"/>
    </row>
    <row r="48" spans="1:10" x14ac:dyDescent="0.25">
      <c r="A48" s="44" t="s">
        <v>104</v>
      </c>
      <c r="B48" s="44" t="s">
        <v>105</v>
      </c>
      <c r="C48" s="50">
        <v>36</v>
      </c>
      <c r="D48" s="50">
        <v>28</v>
      </c>
      <c r="E48" s="51">
        <f>Table1[[#This Row],[Current Quantity]]-Table1[[#This Row],[Previous Quantity]]</f>
        <v>-8</v>
      </c>
      <c r="F48" s="55">
        <v>179277</v>
      </c>
      <c r="G48" s="52">
        <f>Table1[[#This Row],[Last price]]*Table1[[#This Row],[Current Quantity]]</f>
        <v>5019756</v>
      </c>
      <c r="H48" s="22"/>
    </row>
    <row r="49" spans="1:8" x14ac:dyDescent="0.25">
      <c r="A49" s="44" t="s">
        <v>106</v>
      </c>
      <c r="B49" s="44" t="s">
        <v>107</v>
      </c>
      <c r="C49" s="39">
        <v>9</v>
      </c>
      <c r="D49" s="40">
        <v>7</v>
      </c>
      <c r="E49" s="41">
        <f>Table1[[#This Row],[Current Quantity]]-Table1[[#This Row],[Previous Quantity]]</f>
        <v>-2</v>
      </c>
      <c r="F49" s="54">
        <v>727702</v>
      </c>
      <c r="G49" s="42">
        <f>Table1[[#This Row],[Last price]]*Table1[[#This Row],[Current Quantity]]</f>
        <v>5093914</v>
      </c>
      <c r="H49" s="22"/>
    </row>
    <row r="50" spans="1:8" ht="25.5" x14ac:dyDescent="0.25">
      <c r="A50" s="44" t="s">
        <v>61</v>
      </c>
      <c r="B50" s="44" t="s">
        <v>24</v>
      </c>
      <c r="C50" s="39">
        <v>3</v>
      </c>
      <c r="D50" s="40">
        <v>2</v>
      </c>
      <c r="E50" s="41">
        <f>Table1[[#This Row],[Current Quantity]]-Table1[[#This Row],[Previous Quantity]]</f>
        <v>-1</v>
      </c>
      <c r="F50" s="54">
        <v>44094.666666666664</v>
      </c>
      <c r="G50" s="42">
        <f>Table1[[#This Row],[Last price]]*Table1[[#This Row],[Current Quantity]]</f>
        <v>88189.333333333328</v>
      </c>
      <c r="H50" s="22"/>
    </row>
    <row r="51" spans="1:8" ht="25.5" x14ac:dyDescent="0.25">
      <c r="A51" s="44" t="s">
        <v>62</v>
      </c>
      <c r="B51" s="44" t="s">
        <v>25</v>
      </c>
      <c r="C51" s="39">
        <v>1</v>
      </c>
      <c r="D51" s="40">
        <v>1</v>
      </c>
      <c r="E51" s="41">
        <f>Table1[[#This Row],[Current Quantity]]-Table1[[#This Row],[Previous Quantity]]</f>
        <v>0</v>
      </c>
      <c r="F51" s="54">
        <v>169959</v>
      </c>
      <c r="G51" s="42">
        <f>Table1[[#This Row],[Last price]]*Table1[[#This Row],[Current Quantity]]</f>
        <v>169959</v>
      </c>
      <c r="H51" s="22"/>
    </row>
    <row r="52" spans="1:8" ht="25.5" x14ac:dyDescent="0.25">
      <c r="A52" s="44" t="s">
        <v>63</v>
      </c>
      <c r="B52" s="44" t="s">
        <v>29</v>
      </c>
      <c r="C52" s="39">
        <v>1</v>
      </c>
      <c r="D52" s="40">
        <v>1</v>
      </c>
      <c r="E52" s="41">
        <f>Table1[[#This Row],[Current Quantity]]-Table1[[#This Row],[Previous Quantity]]</f>
        <v>0</v>
      </c>
      <c r="F52" s="54">
        <v>90665</v>
      </c>
      <c r="G52" s="42">
        <f>Table1[[#This Row],[Last price]]*Table1[[#This Row],[Current Quantity]]</f>
        <v>90665</v>
      </c>
      <c r="H52" s="22"/>
    </row>
    <row r="53" spans="1:8" ht="25.5" x14ac:dyDescent="0.25">
      <c r="A53" s="44" t="s">
        <v>75</v>
      </c>
      <c r="B53" s="44" t="s">
        <v>30</v>
      </c>
      <c r="C53" s="39">
        <v>1</v>
      </c>
      <c r="D53" s="40">
        <v>1</v>
      </c>
      <c r="E53" s="41">
        <f>Table1[[#This Row],[Current Quantity]]-Table1[[#This Row],[Previous Quantity]]</f>
        <v>0</v>
      </c>
      <c r="F53" s="54">
        <v>232502</v>
      </c>
      <c r="G53" s="42">
        <f>Table1[[#This Row],[Last price]]*Table1[[#This Row],[Current Quantity]]</f>
        <v>232502</v>
      </c>
      <c r="H53" s="22"/>
    </row>
    <row r="54" spans="1:8" ht="25.5" x14ac:dyDescent="0.25">
      <c r="A54" s="44" t="s">
        <v>64</v>
      </c>
      <c r="B54" s="44" t="s">
        <v>31</v>
      </c>
      <c r="C54" s="39">
        <v>3</v>
      </c>
      <c r="D54" s="40">
        <v>2</v>
      </c>
      <c r="E54" s="41">
        <f>Table1[[#This Row],[Current Quantity]]-Table1[[#This Row],[Previous Quantity]]</f>
        <v>-1</v>
      </c>
      <c r="F54" s="54">
        <v>48665</v>
      </c>
      <c r="G54" s="42">
        <f>Table1[[#This Row],[Last price]]*Table1[[#This Row],[Current Quantity]]</f>
        <v>97330</v>
      </c>
      <c r="H54" s="22"/>
    </row>
    <row r="55" spans="1:8" ht="25.5" x14ac:dyDescent="0.25">
      <c r="A55" s="44" t="s">
        <v>14</v>
      </c>
      <c r="B55" s="44" t="s">
        <v>32</v>
      </c>
      <c r="C55" s="39">
        <v>3</v>
      </c>
      <c r="D55" s="40">
        <v>2</v>
      </c>
      <c r="E55" s="41">
        <f>Table1[[#This Row],[Current Quantity]]-Table1[[#This Row],[Previous Quantity]]</f>
        <v>-1</v>
      </c>
      <c r="F55" s="54">
        <v>45553</v>
      </c>
      <c r="G55" s="42">
        <f>Table1[[#This Row],[Last price]]*Table1[[#This Row],[Current Quantity]]</f>
        <v>91106</v>
      </c>
      <c r="H55" s="22"/>
    </row>
    <row r="56" spans="1:8" x14ac:dyDescent="0.25">
      <c r="A56" s="44" t="s">
        <v>108</v>
      </c>
      <c r="B56" s="44" t="s">
        <v>33</v>
      </c>
      <c r="C56" s="39">
        <v>11</v>
      </c>
      <c r="D56" s="40">
        <v>8</v>
      </c>
      <c r="E56" s="41">
        <f>Table1[[#This Row],[Current Quantity]]-Table1[[#This Row],[Previous Quantity]]</f>
        <v>-3</v>
      </c>
      <c r="F56" s="54">
        <v>12912.181818181818</v>
      </c>
      <c r="G56" s="42">
        <f>Table1[[#This Row],[Last price]]*Table1[[#This Row],[Current Quantity]]</f>
        <v>103297.45454545454</v>
      </c>
      <c r="H56" s="22"/>
    </row>
    <row r="57" spans="1:8" ht="25.5" x14ac:dyDescent="0.25">
      <c r="A57" s="44" t="s">
        <v>65</v>
      </c>
      <c r="B57" s="44" t="s">
        <v>34</v>
      </c>
      <c r="C57" s="39">
        <v>1</v>
      </c>
      <c r="D57" s="40">
        <v>1</v>
      </c>
      <c r="E57" s="41">
        <f>Table1[[#This Row],[Current Quantity]]-Table1[[#This Row],[Previous Quantity]]</f>
        <v>0</v>
      </c>
      <c r="F57" s="54">
        <v>91613</v>
      </c>
      <c r="G57" s="42">
        <f>Table1[[#This Row],[Last price]]*Table1[[#This Row],[Current Quantity]]</f>
        <v>91613</v>
      </c>
      <c r="H57" s="22"/>
    </row>
    <row r="58" spans="1:8" ht="26.25" x14ac:dyDescent="0.25">
      <c r="A58" s="47" t="s">
        <v>66</v>
      </c>
      <c r="B58" s="47" t="s">
        <v>41</v>
      </c>
      <c r="C58" s="39">
        <v>2</v>
      </c>
      <c r="D58" s="40">
        <v>2</v>
      </c>
      <c r="E58" s="41">
        <f>Table1[[#This Row],[Current Quantity]]-Table1[[#This Row],[Previous Quantity]]</f>
        <v>0</v>
      </c>
      <c r="F58" s="54">
        <v>61570</v>
      </c>
      <c r="G58" s="42">
        <f>Table1[[#This Row],[Last price]]*Table1[[#This Row],[Current Quantity]]</f>
        <v>123140</v>
      </c>
      <c r="H58" s="22"/>
    </row>
    <row r="59" spans="1:8" ht="25.5" x14ac:dyDescent="0.25">
      <c r="A59" s="44" t="s">
        <v>76</v>
      </c>
      <c r="B59" s="44" t="s">
        <v>49</v>
      </c>
      <c r="C59" s="39">
        <v>1</v>
      </c>
      <c r="D59" s="40">
        <v>1</v>
      </c>
      <c r="E59" s="41">
        <f>Table1[[#This Row],[Current Quantity]]-Table1[[#This Row],[Previous Quantity]]</f>
        <v>0</v>
      </c>
      <c r="F59" s="54">
        <v>134217</v>
      </c>
      <c r="G59" s="42">
        <f>Table1[[#This Row],[Last price]]*Table1[[#This Row],[Current Quantity]]</f>
        <v>134217</v>
      </c>
      <c r="H59" s="22"/>
    </row>
    <row r="60" spans="1:8" x14ac:dyDescent="0.25">
      <c r="A60" s="45" t="s">
        <v>109</v>
      </c>
      <c r="B60" s="45" t="s">
        <v>110</v>
      </c>
      <c r="C60" s="39">
        <v>12</v>
      </c>
      <c r="D60" s="40">
        <v>12</v>
      </c>
      <c r="E60" s="41">
        <f>Table1[[#This Row],[Current Quantity]]-Table1[[#This Row],[Previous Quantity]]</f>
        <v>0</v>
      </c>
      <c r="F60" s="54">
        <v>29816.5</v>
      </c>
      <c r="G60" s="42">
        <f>Table1[[#This Row],[Last price]]*Table1[[#This Row],[Current Quantity]]</f>
        <v>357798</v>
      </c>
      <c r="H60" s="22"/>
    </row>
    <row r="61" spans="1:8" x14ac:dyDescent="0.25">
      <c r="A61" s="3"/>
      <c r="B61" s="3"/>
      <c r="C61" s="26"/>
      <c r="D61" s="3"/>
      <c r="E61" s="19"/>
      <c r="F61" s="3"/>
      <c r="G61" s="17"/>
      <c r="H61" s="22"/>
    </row>
    <row r="62" spans="1:8" x14ac:dyDescent="0.25">
      <c r="A62" s="35"/>
      <c r="B62" s="35"/>
      <c r="C62" s="36"/>
      <c r="D62" s="35"/>
      <c r="E62" s="37"/>
      <c r="F62" s="35"/>
      <c r="G62" s="38"/>
      <c r="H62" s="12"/>
    </row>
    <row r="63" spans="1:8" x14ac:dyDescent="0.25">
      <c r="A63" s="4" t="s">
        <v>4</v>
      </c>
      <c r="C63" s="9"/>
      <c r="D63" s="16" t="s">
        <v>11</v>
      </c>
      <c r="E63" s="20"/>
      <c r="F63" s="1"/>
      <c r="G63" s="1"/>
      <c r="H63" s="4" t="s">
        <v>7</v>
      </c>
    </row>
    <row r="64" spans="1:8" x14ac:dyDescent="0.25">
      <c r="A64" s="4" t="s">
        <v>5</v>
      </c>
      <c r="C64" s="9"/>
      <c r="D64" s="16" t="s">
        <v>6</v>
      </c>
      <c r="E64" s="20"/>
      <c r="F64" s="1"/>
      <c r="G64" s="1"/>
      <c r="H64" s="4" t="s">
        <v>8</v>
      </c>
    </row>
    <row r="65" spans="1:8" x14ac:dyDescent="0.25">
      <c r="A65" s="5"/>
      <c r="E65" s="20"/>
      <c r="F65" s="1"/>
      <c r="G65" s="1"/>
    </row>
    <row r="66" spans="1:8" x14ac:dyDescent="0.25">
      <c r="A66" s="6"/>
      <c r="D66" s="6"/>
      <c r="E66" s="20"/>
      <c r="F66" s="1"/>
      <c r="G66" s="1"/>
      <c r="H66" s="7"/>
    </row>
    <row r="68" spans="1:8" x14ac:dyDescent="0.25">
      <c r="A68" s="16"/>
    </row>
    <row r="69" spans="1:8" x14ac:dyDescent="0.25">
      <c r="A69" s="16"/>
    </row>
    <row r="71" spans="1:8" x14ac:dyDescent="0.25">
      <c r="A71" s="5"/>
    </row>
    <row r="78" spans="1:8" x14ac:dyDescent="0.25">
      <c r="H78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2020-09-04T10:08:30Z</cp:lastPrinted>
  <dcterms:created xsi:type="dcterms:W3CDTF">2020-06-30T03:42:56Z</dcterms:created>
  <dcterms:modified xsi:type="dcterms:W3CDTF">2020-09-08T07:38:10Z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