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EB1D0EF4-C39A-412D-BF4B-476C97179FEB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/>
  <c r="C7" i="1" l="1"/>
  <c r="C3" i="1" l="1"/>
  <c r="C2" i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<sst xmlns="http://schemas.openxmlformats.org/spreadsheetml/2006/main" count="102" uniqueCount="64">
  <si>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</si>
  <si>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</si>
  <si>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</si>
  <si>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</si>
  <si>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</si>
  <si>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</si>
  <si>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</si>
  <si>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</si>
  <si>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</si>
  <si>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</si>
  <si>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</si>
  <si>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</si>
  <si>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</si>
  <si>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</si>
  <si>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</si>
  <si>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</si>
  <si>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</si>
  <si>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</si>
  <si>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</si>
  <si>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</si>
  <si>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</si>
  <si>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</si>
  <si>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</si>
  <si>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</si>
  <si>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</si>
  <si>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</si>
  <si>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</si>
  <si>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</si>
  <si>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</si>
  <si>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</si>
  <si>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</si>
  <si>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</si>
  <si>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</si>
  <si>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</si>
  <si>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</si>
  <si>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</si>
  <si>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</si>
  <si>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</si>
  <si>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</si>
  <si>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</si>
  <si>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</si>
  <si>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</si>
  <si>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</si>
  <si>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</si>
  <si>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</si>
  <si>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</si>
  <si>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</si>
  <si>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</si>
  <si>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</si>
  <si>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</si>
  <si>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</si>
  <si>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</si>
  <si>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</si>
  <si>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</si>
  <si>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</si>
  <si>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</si>
  <si>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</si>
  <si>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</si>
  <si>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</si>
  <si>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Target Allocation</t>
  </si>
  <si>
    <t>Weights %</t>
  </si>
  <si>
    <t>Last_Price</t>
  </si>
  <si>
    <t>Old position</t>
  </si>
  <si>
    <t>New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</si>
</sst>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0" borderId="0" xfId="0" applyNumberFormat="1"/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20" dataDxfId="18" headerRowBorderDxfId="19" tableBorderDxfId="17" totalsRowBorderDxfId="16">
  <autoFilter ref="A10:I50" xr:uid="{00000000-0009-0000-0100-000001000000}"/>
  <tableColumns count="9">
    <tableColumn id="1" xr3:uid="{00000000-0010-0000-0000-000001000000}" name="Symbol" dataDxfId="15" totalsRowDxfId="14"/>
    <tableColumn id="2" xr3:uid="{00000000-0010-0000-0000-000002000000}" name="SecType" dataDxfId="13" totalsRowDxfId="12"/>
    <tableColumn id="5" xr3:uid="{00000000-0010-0000-0000-000005000000}" name="Last_Price" dataDxfId="11" totalsRowDxfId="10" dataCellStyle="Currency"/>
    <tableColumn id="12" xr3:uid="{00000000-0010-0000-0000-00000C000000}" name="Old position" dataDxfId="9" totalsRowDxfId="8" dataCellStyle="Currency"/>
    <tableColumn id="13" xr3:uid="{00000000-0010-0000-0000-00000D000000}" name="New position" dataDxfId="7" totalsRowDxfId="6" dataCellStyle="Currency"/>
    <tableColumn id="7" xr3:uid="{00000000-0010-0000-0000-000007000000}" name="Change" dataDxfId="5">
      <calculatedColumnFormula>ROUND(Table1[[#This Row],[New position]]-Table1[[#This Row],[Old position]], -2)</calculatedColumnFormula>
    </tableColumn>
    <tableColumn id="4" xr3:uid="{00000000-0010-0000-0000-000004000000}" name="Weights %" dataDxfId="4" totalsRowDxfId="3"/>
    <tableColumn id="3" xr3:uid="{B71A500A-1E93-4CA7-AEFF-CDE1080F9B74}" name="Target Allocation" dataDxfId="2" totalsRow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topLeftCell="A49" zoomScale="115" zoomScaleNormal="115" workbookViewId="0">
      <selection activeCell="N68" sqref="N68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8" customFormat="1" x14ac:dyDescent="0.25">
      <c r="A1" s="53" t="s">
        <v>0</v>
      </c>
      <c r="B1" s="53"/>
      <c r="C1" s="37">
        <v>44288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5">
      <c r="A2" s="53" t="s">
        <v>15</v>
      </c>
      <c r="B2" s="53"/>
      <c r="C2" s="42">
        <f>C8/C7</f>
        <v>4.104541239158042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7" customHeight="1" x14ac:dyDescent="0.25">
      <c r="A3" s="55" t="s">
        <v>16</v>
      </c>
      <c r="B3" s="55"/>
      <c r="C3" s="48">
        <f>(C8-SUM(H30:H40))/C7</f>
        <v>1.6418046406272138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5">
      <c r="A4" s="53" t="s">
        <v>13</v>
      </c>
      <c r="B4" s="53"/>
      <c r="C4" s="49">
        <v>29072708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5">
      <c r="A5" s="53" t="s">
        <v>11</v>
      </c>
      <c r="B5" s="53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5">
      <c r="A6" s="53" t="s">
        <v>12</v>
      </c>
      <c r="B6" s="53"/>
      <c r="C6" s="49">
        <v>0</v>
      </c>
      <c r="D6" s="43"/>
      <c r="E6" s="50"/>
      <c r="F6" s="50"/>
      <c r="H6" s="46"/>
      <c r="K6" s="47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5">
      <c r="A7" s="53" t="s">
        <v>14</v>
      </c>
      <c r="B7" s="53"/>
      <c r="C7" s="49">
        <f>C4+C5-C6</f>
        <v>29072708</v>
      </c>
      <c r="D7" s="43"/>
      <c r="E7" s="50"/>
      <c r="F7" s="50"/>
      <c r="H7" s="52"/>
      <c r="K7" s="41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5">
      <c r="A8" s="54" t="s">
        <v>10</v>
      </c>
      <c r="B8" s="54"/>
      <c r="C8" s="32">
        <f>SUM(Table1[Target Allocation])</f>
        <v>119330128.91999991</v>
      </c>
      <c r="D8" s="43"/>
      <c r="E8" s="50"/>
      <c r="F8" s="50"/>
      <c r="H8" s="46"/>
      <c r="J8" s="51"/>
      <c r="K8" s="47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4" t="s">
        <v>61</v>
      </c>
      <c r="D10" s="22" t="s">
        <v>62</v>
      </c>
      <c r="E10" s="14" t="s">
        <v>63</v>
      </c>
      <c r="F10" s="14" t="s">
        <v>9</v>
      </c>
      <c r="G10" s="22" t="s">
        <v>60</v>
      </c>
      <c r="H10" s="26" t="s">
        <v>59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5">
        <v>43.96</v>
      </c>
      <c r="D11" s="23">
        <v>9656</v>
      </c>
      <c r="E11" s="23">
        <v>10450</v>
      </c>
      <c r="F11" s="23">
        <f>ROUND(Table1[[#This Row],[New position]]-Table1[[#This Row],[Old position]], 0)</f>
        <v>794</v>
      </c>
      <c r="G11" s="36">
        <v>0.38500000000000001</v>
      </c>
      <c r="H11" s="27">
        <v>459385.71</v>
      </c>
      <c r="I11" s="30"/>
      <c r="K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5">
        <v>605</v>
      </c>
      <c r="D12" s="23">
        <v>762</v>
      </c>
      <c r="E12" s="23">
        <v>759</v>
      </c>
      <c r="F12" s="23">
        <f>ROUND(Table1[[#This Row],[New position]]-Table1[[#This Row],[Old position]], 0)</f>
        <v>-3</v>
      </c>
      <c r="G12" s="36">
        <v>0.38500000000000001</v>
      </c>
      <c r="H12" s="27">
        <v>459385.71</v>
      </c>
      <c r="I12" s="30"/>
      <c r="K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5">
        <v>74.12</v>
      </c>
      <c r="D13" s="23">
        <v>5618</v>
      </c>
      <c r="E13" s="23">
        <v>6198</v>
      </c>
      <c r="F13" s="23">
        <f>ROUND(Table1[[#This Row],[New position]]-Table1[[#This Row],[Old position]], 0)</f>
        <v>580</v>
      </c>
      <c r="G13" s="36">
        <v>0.38500000000000001</v>
      </c>
      <c r="H13" s="27">
        <v>459385.71</v>
      </c>
      <c r="I13" s="30"/>
      <c r="K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5">
        <v>304.31</v>
      </c>
      <c r="D14" s="23">
        <v>1408</v>
      </c>
      <c r="E14" s="23">
        <v>1510</v>
      </c>
      <c r="F14" s="23">
        <f>ROUND(Table1[[#This Row],[New position]]-Table1[[#This Row],[Old position]], 0)</f>
        <v>102</v>
      </c>
      <c r="G14" s="36">
        <v>0.38500000000000001</v>
      </c>
      <c r="H14" s="27">
        <v>459385.71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5">
        <v>152.88999999999999</v>
      </c>
      <c r="D15" s="23">
        <v>2535</v>
      </c>
      <c r="E15" s="23">
        <v>3005</v>
      </c>
      <c r="F15" s="23">
        <f>ROUND(Table1[[#This Row],[New position]]-Table1[[#This Row],[Old position]], 0)</f>
        <v>470</v>
      </c>
      <c r="G15" s="36">
        <v>0.38500000000000001</v>
      </c>
      <c r="H15" s="27">
        <v>459385.71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5">
        <v>472.32</v>
      </c>
      <c r="D16" s="23">
        <v>910</v>
      </c>
      <c r="E16" s="23">
        <v>973</v>
      </c>
      <c r="F16" s="23">
        <f>ROUND(Table1[[#This Row],[New position]]-Table1[[#This Row],[Old position]], 0)</f>
        <v>63</v>
      </c>
      <c r="G16" s="36">
        <v>0.38500000000000001</v>
      </c>
      <c r="H16" s="27">
        <v>459385.71</v>
      </c>
      <c r="I16" s="30"/>
      <c r="K16" s="33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5">
        <v>87.3</v>
      </c>
      <c r="D17" s="23">
        <v>4992</v>
      </c>
      <c r="E17" s="23">
        <v>5262</v>
      </c>
      <c r="F17" s="23">
        <f>ROUND(Table1[[#This Row],[New position]]-Table1[[#This Row],[Old position]], 0)</f>
        <v>270</v>
      </c>
      <c r="G17" s="36">
        <v>0.38500000000000001</v>
      </c>
      <c r="H17" s="27">
        <v>459385.71</v>
      </c>
      <c r="I17" s="30"/>
      <c r="J17" s="2"/>
      <c r="K17" s="33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5">
        <v>147.99</v>
      </c>
      <c r="D18" s="23">
        <v>2938</v>
      </c>
      <c r="E18" s="23">
        <v>3104</v>
      </c>
      <c r="F18" s="23">
        <f>ROUND(Table1[[#This Row],[New position]]-Table1[[#This Row],[Old position]], 0)</f>
        <v>166</v>
      </c>
      <c r="G18" s="36">
        <v>0.38500000000000001</v>
      </c>
      <c r="H18" s="27">
        <v>459385.71</v>
      </c>
      <c r="I18" s="30"/>
      <c r="J18" s="2"/>
      <c r="K18" s="33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5">
        <v>25.81</v>
      </c>
      <c r="D19" s="23">
        <v>16382</v>
      </c>
      <c r="E19" s="23">
        <v>17799</v>
      </c>
      <c r="F19" s="23">
        <f>ROUND(Table1[[#This Row],[New position]]-Table1[[#This Row],[Old position]], 0)</f>
        <v>1417</v>
      </c>
      <c r="G19" s="36">
        <v>0.38500000000000001</v>
      </c>
      <c r="H19" s="27">
        <v>459385.71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5">
        <v>173.12</v>
      </c>
      <c r="D20" s="23">
        <v>2568</v>
      </c>
      <c r="E20" s="23">
        <v>2654</v>
      </c>
      <c r="F20" s="23">
        <f>ROUND(Table1[[#This Row],[New position]]-Table1[[#This Row],[Old position]], 0)</f>
        <v>86</v>
      </c>
      <c r="G20" s="36">
        <v>0.38500000000000001</v>
      </c>
      <c r="H20" s="27">
        <v>459385.71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5">
        <v>148.4</v>
      </c>
      <c r="D21" s="23">
        <v>2931</v>
      </c>
      <c r="E21" s="23">
        <v>3096</v>
      </c>
      <c r="F21" s="23">
        <f>ROUND(Table1[[#This Row],[New position]]-Table1[[#This Row],[Old position]], 0)</f>
        <v>165</v>
      </c>
      <c r="G21" s="36">
        <v>0.38500000000000001</v>
      </c>
      <c r="H21" s="27">
        <v>459385.71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5">
        <v>54.2</v>
      </c>
      <c r="D22" s="23">
        <v>8037</v>
      </c>
      <c r="E22" s="23">
        <v>8476</v>
      </c>
      <c r="F22" s="23">
        <f>ROUND(Table1[[#This Row],[New position]]-Table1[[#This Row],[Old position]], 0)</f>
        <v>439</v>
      </c>
      <c r="G22" s="36">
        <v>0.38500000000000001</v>
      </c>
      <c r="H22" s="27">
        <v>459385.71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5">
        <v>185.51</v>
      </c>
      <c r="D23" s="23">
        <v>2295</v>
      </c>
      <c r="E23" s="23">
        <v>2476</v>
      </c>
      <c r="F23" s="23">
        <f>ROUND(Table1[[#This Row],[New position]]-Table1[[#This Row],[Old position]], 0)</f>
        <v>181</v>
      </c>
      <c r="G23" s="36">
        <v>0.38500000000000001</v>
      </c>
      <c r="H23" s="27">
        <v>459385.71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5">
        <v>21.98</v>
      </c>
      <c r="D24" s="23">
        <v>19913</v>
      </c>
      <c r="E24" s="23">
        <v>20900</v>
      </c>
      <c r="F24" s="23">
        <f>ROUND(Table1[[#This Row],[New position]]-Table1[[#This Row],[Old position]], 0)</f>
        <v>987</v>
      </c>
      <c r="G24" s="36">
        <v>0.38500000000000001</v>
      </c>
      <c r="H24" s="27">
        <v>459385.71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5">
        <v>41.25</v>
      </c>
      <c r="D25" s="23">
        <v>10627</v>
      </c>
      <c r="E25" s="23">
        <v>11137</v>
      </c>
      <c r="F25" s="23">
        <f>ROUND(Table1[[#This Row],[New position]]-Table1[[#This Row],[Old position]], 0)</f>
        <v>510</v>
      </c>
      <c r="G25" s="36">
        <v>0.38500000000000001</v>
      </c>
      <c r="H25" s="27">
        <v>459385.71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5">
        <v>328.12</v>
      </c>
      <c r="D26" s="23">
        <v>74716</v>
      </c>
      <c r="E26" s="23">
        <v>81010</v>
      </c>
      <c r="F26" s="23">
        <f>ROUND(Table1[[#This Row],[New position]]-Table1[[#This Row],[Old position]], 0)</f>
        <v>6294</v>
      </c>
      <c r="G26" s="36">
        <v>22.274999999999999</v>
      </c>
      <c r="H26" s="27">
        <v>26580903.640000001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5">
        <v>147.63</v>
      </c>
      <c r="D27" s="23">
        <v>18410</v>
      </c>
      <c r="E27" s="23">
        <v>20006</v>
      </c>
      <c r="F27" s="23">
        <f>ROUND(Table1[[#This Row],[New position]]-Table1[[#This Row],[Old position]], 0)</f>
        <v>1596</v>
      </c>
      <c r="G27" s="36">
        <v>2.4750000000000001</v>
      </c>
      <c r="H27" s="27">
        <v>2953435.35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5">
        <v>2.78</v>
      </c>
      <c r="D28" s="23">
        <v>988600</v>
      </c>
      <c r="E28" s="23">
        <v>1062387</v>
      </c>
      <c r="F28" s="23">
        <v>73700</v>
      </c>
      <c r="G28" s="36">
        <v>2.4750000000000001</v>
      </c>
      <c r="H28" s="27">
        <v>2953435.35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5">
        <v>17.329999999999998</v>
      </c>
      <c r="D29" s="23">
        <v>316125</v>
      </c>
      <c r="E29" s="23">
        <v>344289</v>
      </c>
      <c r="F29" s="23">
        <f>ROUND(Table1[[#This Row],[New position]]-Table1[[#This Row],[Old position]], 0)</f>
        <v>28164</v>
      </c>
      <c r="G29" s="36">
        <v>5</v>
      </c>
      <c r="H29" s="27">
        <v>5966533.7199999997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5">
        <v>61.2</v>
      </c>
      <c r="D30" s="23">
        <v>101630</v>
      </c>
      <c r="E30" s="23">
        <v>109681</v>
      </c>
      <c r="F30" s="23">
        <f>ROUND(Table1[[#This Row],[New position]]-Table1[[#This Row],[Old position]], 0)</f>
        <v>8051</v>
      </c>
      <c r="G30" s="36">
        <v>5.625</v>
      </c>
      <c r="H30" s="27">
        <v>6712475.4400000004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5">
        <v>153114.29999999999</v>
      </c>
      <c r="D31" s="23">
        <v>41</v>
      </c>
      <c r="E31" s="23">
        <v>44</v>
      </c>
      <c r="F31" s="23">
        <f>ROUND(Table1[[#This Row],[New position]]-Table1[[#This Row],[Old position]], 0)</f>
        <v>3</v>
      </c>
      <c r="G31" s="36">
        <v>5.625</v>
      </c>
      <c r="H31" s="27">
        <v>6712475.4400000004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5">
        <v>202008.3</v>
      </c>
      <c r="D32" s="23">
        <v>31</v>
      </c>
      <c r="E32" s="23">
        <v>33</v>
      </c>
      <c r="F32" s="23">
        <f>ROUND(Table1[[#This Row],[New position]]-Table1[[#This Row],[Old position]], 0)</f>
        <v>2</v>
      </c>
      <c r="G32" s="36">
        <v>5.625</v>
      </c>
      <c r="H32" s="27">
        <v>6712475.4400000004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5">
        <v>167502.5</v>
      </c>
      <c r="D33" s="23">
        <v>37</v>
      </c>
      <c r="E33" s="23">
        <v>40</v>
      </c>
      <c r="F33" s="23">
        <f>ROUND(Table1[[#This Row],[New position]]-Table1[[#This Row],[Old position]], 0)</f>
        <v>3</v>
      </c>
      <c r="G33" s="36">
        <v>5.625</v>
      </c>
      <c r="H33" s="27">
        <v>6712475.4400000004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5">
        <v>125795.48</v>
      </c>
      <c r="D34" s="23">
        <v>49</v>
      </c>
      <c r="E34" s="23">
        <v>53</v>
      </c>
      <c r="F34" s="23">
        <f>ROUND(Table1[[#This Row],[New position]]-Table1[[#This Row],[Old position]], 0)</f>
        <v>4</v>
      </c>
      <c r="G34" s="36">
        <v>5.625</v>
      </c>
      <c r="H34" s="27">
        <v>6712475.4400000004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5">
        <v>136738.82999999999</v>
      </c>
      <c r="D35" s="23">
        <v>45</v>
      </c>
      <c r="E35" s="23">
        <v>49</v>
      </c>
      <c r="F35" s="23">
        <f>ROUND(Table1[[#This Row],[New position]]-Table1[[#This Row],[Old position]], 0)</f>
        <v>4</v>
      </c>
      <c r="G35" s="36">
        <v>5.625</v>
      </c>
      <c r="H35" s="27">
        <v>6712475.4400000004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5">
        <v>220979.37</v>
      </c>
      <c r="D36" s="23">
        <v>28</v>
      </c>
      <c r="E36" s="23">
        <v>30</v>
      </c>
      <c r="F36" s="23">
        <f>ROUND(Table1[[#This Row],[New position]]-Table1[[#This Row],[Old position]], 0)</f>
        <v>2</v>
      </c>
      <c r="G36" s="36">
        <v>5.625</v>
      </c>
      <c r="H36" s="27">
        <v>6712475.4400000004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5">
        <v>114784.24</v>
      </c>
      <c r="D37" s="23">
        <v>54</v>
      </c>
      <c r="E37" s="23">
        <v>58</v>
      </c>
      <c r="F37" s="23">
        <f>ROUND(Table1[[#This Row],[New position]]-Table1[[#This Row],[Old position]], 0)</f>
        <v>4</v>
      </c>
      <c r="G37" s="36">
        <v>5.625</v>
      </c>
      <c r="H37" s="27">
        <v>6712475.4400000004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5">
        <v>135790.19</v>
      </c>
      <c r="D38" s="23">
        <v>46</v>
      </c>
      <c r="E38" s="23">
        <v>49</v>
      </c>
      <c r="F38" s="23">
        <f>ROUND(Table1[[#This Row],[New position]]-Table1[[#This Row],[Old position]], 0)</f>
        <v>3</v>
      </c>
      <c r="G38" s="36">
        <v>5.625</v>
      </c>
      <c r="H38" s="27">
        <v>6712475.4400000004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5">
        <v>182379.81</v>
      </c>
      <c r="D39" s="23">
        <v>34</v>
      </c>
      <c r="E39" s="23">
        <v>37</v>
      </c>
      <c r="F39" s="23">
        <f>ROUND(Table1[[#This Row],[New position]]-Table1[[#This Row],[Old position]], 0)</f>
        <v>3</v>
      </c>
      <c r="G39" s="36">
        <v>5.625</v>
      </c>
      <c r="H39" s="27">
        <v>6712475.4400000004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5">
        <v>261561.27</v>
      </c>
      <c r="D40" s="23">
        <v>16</v>
      </c>
      <c r="E40" s="23">
        <v>17</v>
      </c>
      <c r="F40" s="23">
        <f>ROUND(Table1[[#This Row],[New position]]-Table1[[#This Row],[Old position]], 0)</f>
        <v>1</v>
      </c>
      <c r="G40" s="36">
        <v>3.7490000000000001</v>
      </c>
      <c r="H40" s="27">
        <v>4473667.6100000003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5">
        <v>31292.98</v>
      </c>
      <c r="D41" s="23">
        <v>7</v>
      </c>
      <c r="E41" s="23">
        <v>8</v>
      </c>
      <c r="F41" s="23">
        <f>ROUND(Table1[[#This Row],[New position]]-Table1[[#This Row],[Old position]], 0)</f>
        <v>1</v>
      </c>
      <c r="G41" s="36">
        <v>0.2</v>
      </c>
      <c r="H41" s="27">
        <v>238661.32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5">
        <v>88955.6</v>
      </c>
      <c r="D42" s="23">
        <v>3</v>
      </c>
      <c r="E42" s="23">
        <v>3</v>
      </c>
      <c r="F42" s="23">
        <f>ROUND(Table1[[#This Row],[New position]]-Table1[[#This Row],[Old position]], 0)</f>
        <v>0</v>
      </c>
      <c r="G42" s="36">
        <v>0.2</v>
      </c>
      <c r="H42" s="27">
        <v>238661.32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5">
        <v>7990</v>
      </c>
      <c r="D43" s="23">
        <v>28</v>
      </c>
      <c r="E43" s="23">
        <v>30</v>
      </c>
      <c r="F43" s="23">
        <f>ROUND(Table1[[#This Row],[New position]]-Table1[[#This Row],[Old position]], 0)</f>
        <v>2</v>
      </c>
      <c r="G43" s="36">
        <v>0.2</v>
      </c>
      <c r="H43" s="27">
        <v>238661.32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5">
        <v>68553.72</v>
      </c>
      <c r="D44" s="23">
        <v>3</v>
      </c>
      <c r="E44" s="23">
        <v>3</v>
      </c>
      <c r="F44" s="23">
        <f>ROUND(Table1[[#This Row],[New position]]-Table1[[#This Row],[Old position]], 0)</f>
        <v>0</v>
      </c>
      <c r="G44" s="36">
        <v>0.2</v>
      </c>
      <c r="H44" s="27">
        <v>238661.32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5">
        <v>226398.19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6">
        <v>0.2</v>
      </c>
      <c r="H45" s="27">
        <v>238661.32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5">
        <v>15583.87</v>
      </c>
      <c r="D46" s="23">
        <v>15</v>
      </c>
      <c r="E46" s="23">
        <v>15</v>
      </c>
      <c r="F46" s="23">
        <f>ROUND(Table1[[#This Row],[New position]]-Table1[[#This Row],[Old position]], 0)</f>
        <v>0</v>
      </c>
      <c r="G46" s="36">
        <v>0.2</v>
      </c>
      <c r="H46" s="27">
        <v>238661.32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5">
        <v>27712.5</v>
      </c>
      <c r="D47" s="23">
        <v>8</v>
      </c>
      <c r="E47" s="23">
        <v>9</v>
      </c>
      <c r="F47" s="23">
        <f>ROUND(Table1[[#This Row],[New position]]-Table1[[#This Row],[Old position]], 0)</f>
        <v>1</v>
      </c>
      <c r="G47" s="36">
        <v>0.2</v>
      </c>
      <c r="H47" s="27">
        <v>238661.32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5">
        <v>69417.600000000006</v>
      </c>
      <c r="D48" s="23">
        <v>3</v>
      </c>
      <c r="E48" s="23">
        <v>3</v>
      </c>
      <c r="F48" s="23">
        <f>ROUND(Table1[[#This Row],[New position]]-Table1[[#This Row],[Old position]], 0)</f>
        <v>0</v>
      </c>
      <c r="G48" s="36">
        <v>0.2</v>
      </c>
      <c r="H48" s="27">
        <v>238661.32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5">
        <v>49586.720000000001</v>
      </c>
      <c r="D49" s="23">
        <v>5</v>
      </c>
      <c r="E49" s="23">
        <v>5</v>
      </c>
      <c r="F49" s="23">
        <f>ROUND(Table1[[#This Row],[New position]]-Table1[[#This Row],[Old position]], 0)</f>
        <v>0</v>
      </c>
      <c r="G49" s="36">
        <v>0.2</v>
      </c>
      <c r="H49" s="27">
        <v>238661.32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5">
        <v>105532.18</v>
      </c>
      <c r="D50" s="23">
        <v>2</v>
      </c>
      <c r="E50" s="23">
        <v>2</v>
      </c>
      <c r="F50" s="23">
        <f>ROUND(Table1[[#This Row],[New position]]-Table1[[#This Row],[Old position]], 0)</f>
        <v>0</v>
      </c>
      <c r="G50" s="36">
        <v>0.2</v>
      </c>
      <c r="H50" s="27">
        <v>238661.32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17"/>
      <c r="B51" s="17"/>
      <c r="C51" s="18"/>
      <c r="E51" s="17"/>
      <c r="G51" s="17"/>
      <c r="J51" s="19"/>
      <c r="K51" s="28"/>
      <c r="L51" s="9"/>
    </row>
    <row r="52" spans="1:24" x14ac:dyDescent="0.25">
      <c r="A52" s="17"/>
      <c r="B52" s="17"/>
      <c r="C52" s="18"/>
      <c r="E52" s="17"/>
      <c r="G52" s="17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2021-02-05T02:34:36Z</cp:lastPrinted>
  <dcterms:created xsi:type="dcterms:W3CDTF">2020-06-30T03:42:56Z</dcterms:created>
  <dcterms:modified xsi:type="dcterms:W3CDTF">2021-02-05T02:34:41Z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