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77" documentId="8_{02089B58-B547-4364-8755-A68DE1E17983}" xr6:coauthVersionLast="47" xr6:coauthVersionMax="47" xr10:uidLastSave="{4F8D9EE6-149A-416A-8FA8-316AC9CA1F0E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E3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<sst xmlns="http://schemas.openxmlformats.org/spreadsheetml/2006/main" count="127" uniqueCount="78">
  <si>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</si>
  <si>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</si>
  <si>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</si>
  <si>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</si>
  <si>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</si>
  <si>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</si>
  <si>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</si>
  <si>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</si>
  <si>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</si>
  <si>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</si>
  <si>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</si>
  <si>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</si>
  <si>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</si>
  <si>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</si>
  <si>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</si>
  <si>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</si>
  <si>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</si>
  <si>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</si>
  <si>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</si>
  <si>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</si>
  <si>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</si>
  <si>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</si>
  <si>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</si>
  <si>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</si>
  <si>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</si>
  <si>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</si>
  <si>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</si>
  <si>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</si>
  <si>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</si>
  <si>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</si>
  <si>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</si>
  <si>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</si>
  <si>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</si>
  <si>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</si>
  <si>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</si>
  <si>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</si>
  <si>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</si>
  <si>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</si>
  <si>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</si>
  <si>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</si>
  <si>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</si>
  <si>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</si>
  <si>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</si>
  <si>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</si>
  <si>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</si>
  <si>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</si>
  <si>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</si>
  <si>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</si>
  <si>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</si>
  <si>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</si>
  <si>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</si>
  <si>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</si>
  <si>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</si>
  <si>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</si>
  <si>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</si>
  <si>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</si>
  <si>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</si>
  <si>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</si>
  <si>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</si>
  <si>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</si>
  <si>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</si>
  <si>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</si>
  <si>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</si>
  <si>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</si>
  <si>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</si>
  <si>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</si>
  <si>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</si>
  <si>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</si>
  <si>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ZC</t>
  </si>
  <si>
    <t>DLTR</t>
  </si>
  <si>
    <t>HO</t>
  </si>
  <si>
    <t>PB</t>
  </si>
  <si>
    <t>PL</t>
  </si>
  <si>
    <t>CF</t>
  </si>
  <si>
    <t>NEM</t>
  </si>
  <si>
    <t>CL</t>
  </si>
  <si>
    <t>Sell all in batch, today sell 5K</t>
  </si>
  <si>
    <t>BRK 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</si>
</sst>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2" borderId="0" xfId="0" applyFont="1" applyFill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sortState xmlns:xlrd2="http://schemas.microsoft.com/office/spreadsheetml/2017/richdata2" ref="A11:I62">
    <sortCondition ref="A10:A6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1"/>
  <sheetViews>
    <sheetView tabSelected="1" zoomScale="115" zoomScaleNormal="115" workbookViewId="0">
      <selection activeCell="H28" sqref="H2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44648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2.980898416713309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(C8-SUM(H36:H46))/C7</f>
        <v>1.892633914752742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52416723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52416723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156248926.60000008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</row>
    <row r="11" spans="1:13" s="2" customFormat="1">
      <c r="A11" s="16" t="s">
        <v>36</v>
      </c>
      <c r="B11" s="16" t="s">
        <v>16</v>
      </c>
      <c r="C11" s="38">
        <v>206.36</v>
      </c>
      <c r="D11" s="16">
        <v>3382</v>
      </c>
      <c r="E11" s="16">
        <v>0</v>
      </c>
      <c r="F11" s="16">
        <f>Table1[[#This Row],[New position]]-Table1[[#This Row],[Old position]]</f>
        <v>-3382</v>
      </c>
      <c r="G11" s="24">
        <v>0</v>
      </c>
      <c r="H11" s="19">
        <v>0</v>
      </c>
      <c r="I11" s="10"/>
      <c r="J11"/>
      <c r="K11" s="52"/>
      <c r="L11" s="47"/>
    </row>
    <row r="12" spans="1:13">
      <c r="A12" s="16" t="s">
        <v>43</v>
      </c>
      <c r="B12" s="16" t="s">
        <v>16</v>
      </c>
      <c r="C12" s="38">
        <v>376</v>
      </c>
      <c r="D12" s="16">
        <v>1868</v>
      </c>
      <c r="E12" s="16">
        <v>1962</v>
      </c>
      <c r="F12" s="16">
        <f>Table1[[#This Row],[New position]]-Table1[[#This Row],[Old position]]</f>
        <v>94</v>
      </c>
      <c r="G12" s="24">
        <v>0.29799999999999999</v>
      </c>
      <c r="H12" s="19">
        <v>737842.15</v>
      </c>
      <c r="I12" s="10"/>
      <c r="K12" s="52"/>
      <c r="L12" s="47"/>
      <c r="M12" s="2"/>
    </row>
    <row r="13" spans="1:13">
      <c r="A13" s="16" t="s">
        <v>44</v>
      </c>
      <c r="B13" s="16" t="s">
        <v>16</v>
      </c>
      <c r="C13" s="38">
        <v>45.73</v>
      </c>
      <c r="D13" s="16">
        <v>15729</v>
      </c>
      <c r="E13" s="16">
        <v>15729</v>
      </c>
      <c r="F13" s="16">
        <f>Table1[[#This Row],[New position]]-Table1[[#This Row],[Old position]]</f>
        <v>0</v>
      </c>
      <c r="G13" s="24">
        <v>0.29799999999999999</v>
      </c>
      <c r="H13" s="19">
        <v>737842.15</v>
      </c>
      <c r="I13" s="10"/>
      <c r="K13" s="52"/>
      <c r="L13" s="47"/>
      <c r="M13" s="2"/>
    </row>
    <row r="14" spans="1:13">
      <c r="A14" s="16" t="s">
        <v>45</v>
      </c>
      <c r="B14" s="16" t="s">
        <v>16</v>
      </c>
      <c r="C14" s="38">
        <v>308.51</v>
      </c>
      <c r="D14" s="16">
        <v>1142</v>
      </c>
      <c r="E14" s="16">
        <v>0</v>
      </c>
      <c r="F14" s="16">
        <f>Table1[[#This Row],[New position]]-Table1[[#This Row],[Old position]]</f>
        <v>-1142</v>
      </c>
      <c r="G14" s="24">
        <v>0</v>
      </c>
      <c r="H14" s="19">
        <v>0</v>
      </c>
      <c r="I14" s="10"/>
      <c r="K14" s="52"/>
      <c r="L14" s="47"/>
      <c r="M14" s="2"/>
    </row>
    <row r="15" spans="1:13">
      <c r="A15" s="16" t="s">
        <v>46</v>
      </c>
      <c r="B15" s="16" t="s">
        <v>16</v>
      </c>
      <c r="C15" s="38">
        <v>310.48</v>
      </c>
      <c r="D15" s="16">
        <v>2291</v>
      </c>
      <c r="E15" s="16">
        <v>2376</v>
      </c>
      <c r="F15" s="16">
        <f>Table1[[#This Row],[New position]]-Table1[[#This Row],[Old position]]</f>
        <v>85</v>
      </c>
      <c r="G15" s="24">
        <v>0.29799999999999999</v>
      </c>
      <c r="H15" s="19">
        <v>737842.15</v>
      </c>
      <c r="I15" s="10"/>
      <c r="K15" s="52"/>
      <c r="L15" s="47"/>
      <c r="M15" s="2"/>
    </row>
    <row r="16" spans="1:13">
      <c r="A16" s="16" t="s">
        <v>49</v>
      </c>
      <c r="B16" s="16" t="s">
        <v>16</v>
      </c>
      <c r="C16" s="38">
        <v>108.6</v>
      </c>
      <c r="D16" s="16">
        <v>6472</v>
      </c>
      <c r="E16" s="16">
        <v>6794</v>
      </c>
      <c r="F16" s="16">
        <f>Table1[[#This Row],[New position]]-Table1[[#This Row],[Old position]]</f>
        <v>322</v>
      </c>
      <c r="G16" s="60">
        <v>0.29799999999999999</v>
      </c>
      <c r="H16" s="19">
        <v>737842.15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161.33000000000001</v>
      </c>
      <c r="D17" s="16">
        <v>4316</v>
      </c>
      <c r="E17" s="16">
        <v>4573</v>
      </c>
      <c r="F17" s="16">
        <f>Table1[[#This Row],[New position]]-Table1[[#This Row],[Old position]]</f>
        <v>257</v>
      </c>
      <c r="G17" s="24">
        <v>0.29799999999999999</v>
      </c>
      <c r="H17" s="19">
        <v>737842.15</v>
      </c>
      <c r="I17" s="10"/>
      <c r="K17" s="52"/>
      <c r="L17" s="47"/>
      <c r="M17" s="2"/>
    </row>
    <row r="18" spans="1:16">
      <c r="A18" s="16" t="s">
        <v>51</v>
      </c>
      <c r="B18" s="16" t="s">
        <v>16</v>
      </c>
      <c r="C18" s="38">
        <v>217.78</v>
      </c>
      <c r="D18" s="16">
        <v>3263</v>
      </c>
      <c r="E18" s="16">
        <v>3388</v>
      </c>
      <c r="F18" s="16">
        <f>Table1[[#This Row],[New position]]-Table1[[#This Row],[Old position]]</f>
        <v>125</v>
      </c>
      <c r="G18" s="24">
        <v>0.29799999999999999</v>
      </c>
      <c r="H18" s="19">
        <v>737842.15</v>
      </c>
      <c r="I18" s="10"/>
      <c r="K18" s="52"/>
      <c r="L18" s="47"/>
      <c r="M18" s="2"/>
    </row>
    <row r="19" spans="1:16">
      <c r="A19" s="16" t="s">
        <v>52</v>
      </c>
      <c r="B19" s="16" t="s">
        <v>16</v>
      </c>
      <c r="C19" s="38">
        <v>93.62</v>
      </c>
      <c r="D19" s="16">
        <v>7755</v>
      </c>
      <c r="E19" s="16">
        <v>7755</v>
      </c>
      <c r="F19" s="16">
        <f>Table1[[#This Row],[New position]]-Table1[[#This Row],[Old position]]</f>
        <v>0</v>
      </c>
      <c r="G19" s="24">
        <v>0.29799999999999999</v>
      </c>
      <c r="H19" s="19">
        <v>737842.15</v>
      </c>
      <c r="I19" s="46"/>
      <c r="K19" s="52"/>
      <c r="L19" s="47"/>
      <c r="M19" s="2"/>
    </row>
    <row r="20" spans="1:16">
      <c r="A20" s="16" t="s">
        <v>53</v>
      </c>
      <c r="B20" s="16" t="s">
        <v>16</v>
      </c>
      <c r="C20" s="38">
        <v>183.35</v>
      </c>
      <c r="D20" s="16">
        <v>3842</v>
      </c>
      <c r="E20" s="16">
        <v>4024</v>
      </c>
      <c r="F20" s="16">
        <f>Table1[[#This Row],[New position]]-Table1[[#This Row],[Old position]]</f>
        <v>182</v>
      </c>
      <c r="G20" s="24">
        <v>0.29799999999999999</v>
      </c>
      <c r="H20" s="19">
        <v>737842.15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70.709999999999994</v>
      </c>
      <c r="D21" s="16">
        <v>4981</v>
      </c>
      <c r="E21" s="16">
        <v>5217</v>
      </c>
      <c r="F21" s="16">
        <f>Table1[[#This Row],[New position]]-Table1[[#This Row],[Old position]]</f>
        <v>236</v>
      </c>
      <c r="G21" s="24">
        <v>0.14899999999999999</v>
      </c>
      <c r="H21" s="19">
        <v>368921.08</v>
      </c>
      <c r="I21" s="10"/>
      <c r="K21" s="52"/>
      <c r="L21" s="47"/>
      <c r="M21" s="2"/>
    </row>
    <row r="22" spans="1:16">
      <c r="A22" s="16" t="s">
        <v>61</v>
      </c>
      <c r="B22" s="16" t="s">
        <v>16</v>
      </c>
      <c r="C22" s="38">
        <v>244.36</v>
      </c>
      <c r="D22" s="16">
        <v>2868</v>
      </c>
      <c r="E22" s="16">
        <v>3019</v>
      </c>
      <c r="F22" s="16">
        <f>Table1[[#This Row],[New position]]-Table1[[#This Row],[Old position]]</f>
        <v>151</v>
      </c>
      <c r="G22" s="24">
        <v>0.29799999999999999</v>
      </c>
      <c r="H22" s="19">
        <v>737842.15</v>
      </c>
      <c r="I22" s="10"/>
      <c r="K22" s="52"/>
      <c r="L22" s="47"/>
      <c r="M22" s="2"/>
    </row>
    <row r="23" spans="1:16">
      <c r="A23" s="16" t="s">
        <v>62</v>
      </c>
      <c r="B23" s="16" t="s">
        <v>16</v>
      </c>
      <c r="C23" s="38">
        <v>92.68</v>
      </c>
      <c r="D23" s="16">
        <v>7643</v>
      </c>
      <c r="E23" s="16">
        <v>7961</v>
      </c>
      <c r="F23" s="16">
        <f>Table1[[#This Row],[New position]]-Table1[[#This Row],[Old position]]</f>
        <v>318</v>
      </c>
      <c r="G23" s="24">
        <v>0.29799999999999999</v>
      </c>
      <c r="H23" s="19">
        <v>737842.15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154.69</v>
      </c>
      <c r="D24" s="16">
        <v>4536</v>
      </c>
      <c r="E24" s="16">
        <v>4770</v>
      </c>
      <c r="F24" s="16">
        <f>Table1[[#This Row],[New position]]-Table1[[#This Row],[Old position]]</f>
        <v>234</v>
      </c>
      <c r="G24" s="24">
        <v>0.29799999999999999</v>
      </c>
      <c r="H24" s="19">
        <v>737842.15</v>
      </c>
      <c r="I24" s="10"/>
      <c r="K24" s="52"/>
      <c r="L24" s="47"/>
      <c r="M24" s="2"/>
    </row>
    <row r="25" spans="1:16">
      <c r="A25" s="16" t="s">
        <v>69</v>
      </c>
      <c r="B25" s="16" t="s">
        <v>16</v>
      </c>
      <c r="C25" s="38">
        <v>157.1</v>
      </c>
      <c r="D25" s="16">
        <v>4430</v>
      </c>
      <c r="E25" s="16">
        <v>4697</v>
      </c>
      <c r="F25" s="16">
        <f>Table1[[#This Row],[New position]]-Table1[[#This Row],[Old position]]</f>
        <v>267</v>
      </c>
      <c r="G25" s="24">
        <v>0.29799999999999999</v>
      </c>
      <c r="H25" s="19">
        <v>737842.15</v>
      </c>
      <c r="I25" s="10"/>
      <c r="K25" s="52"/>
      <c r="L25" s="47"/>
      <c r="M25" s="2"/>
    </row>
    <row r="26" spans="1:16">
      <c r="A26" s="16" t="s">
        <v>77</v>
      </c>
      <c r="B26" s="16" t="s">
        <v>16</v>
      </c>
      <c r="C26" s="38">
        <v>360</v>
      </c>
      <c r="D26" s="16">
        <v>1961</v>
      </c>
      <c r="E26" s="16">
        <v>2050</v>
      </c>
      <c r="F26" s="16">
        <f>Table1[[#This Row],[New position]]-Table1[[#This Row],[Old position]]</f>
        <v>89</v>
      </c>
      <c r="G26" s="24">
        <v>0.29799999999999999</v>
      </c>
      <c r="H26" s="19">
        <v>737842.15</v>
      </c>
      <c r="I26" s="20"/>
      <c r="K26" s="52"/>
      <c r="L26" s="47"/>
      <c r="M26" s="2"/>
    </row>
    <row r="27" spans="1:16">
      <c r="A27" s="16" t="s">
        <v>73</v>
      </c>
      <c r="B27" s="16" t="s">
        <v>16</v>
      </c>
      <c r="C27" s="38">
        <v>108.9</v>
      </c>
      <c r="D27" s="16">
        <v>0</v>
      </c>
      <c r="E27" s="16">
        <v>3388</v>
      </c>
      <c r="F27" s="16">
        <f>Table1[[#This Row],[New position]]-Table1[[#This Row],[Old position]]</f>
        <v>3388</v>
      </c>
      <c r="G27" s="24">
        <v>0.14899999999999999</v>
      </c>
      <c r="H27" s="19">
        <v>368921.08</v>
      </c>
      <c r="I27" s="10"/>
      <c r="K27" s="52"/>
      <c r="L27" s="47"/>
      <c r="M27" s="2"/>
    </row>
    <row r="28" spans="1:16">
      <c r="A28" s="16" t="s">
        <v>74</v>
      </c>
      <c r="B28" s="16" t="s">
        <v>16</v>
      </c>
      <c r="C28" s="38">
        <v>78.95</v>
      </c>
      <c r="D28" s="16">
        <v>0</v>
      </c>
      <c r="E28" s="16">
        <v>9346</v>
      </c>
      <c r="F28" s="16">
        <f>Table1[[#This Row],[New position]]-Table1[[#This Row],[Old position]]</f>
        <v>9346</v>
      </c>
      <c r="G28" s="24">
        <v>0.29799999999999999</v>
      </c>
      <c r="H28" s="19">
        <v>737842.15</v>
      </c>
      <c r="I28" s="10"/>
      <c r="K28" s="52"/>
      <c r="L28" s="47"/>
      <c r="M28" s="2"/>
    </row>
    <row r="29" spans="1:16">
      <c r="A29" s="16" t="s">
        <v>13</v>
      </c>
      <c r="B29" s="16" t="s">
        <v>16</v>
      </c>
      <c r="C29" s="38">
        <v>359.14</v>
      </c>
      <c r="D29" s="16">
        <v>164510</v>
      </c>
      <c r="E29" s="16">
        <v>181277</v>
      </c>
      <c r="F29" s="16">
        <f>Table1[[#This Row],[New position]]-Table1[[#This Row],[Old position]]</f>
        <v>16767</v>
      </c>
      <c r="G29" s="24">
        <v>26.25</v>
      </c>
      <c r="H29" s="19">
        <v>65103719.439999998</v>
      </c>
      <c r="I29" s="51"/>
      <c r="K29" s="52"/>
      <c r="L29" s="47"/>
      <c r="M29" s="2"/>
    </row>
    <row r="30" spans="1:16">
      <c r="A30" s="16" t="s">
        <v>26</v>
      </c>
      <c r="B30" s="16" t="s">
        <v>16</v>
      </c>
      <c r="C30" s="38">
        <v>77.7</v>
      </c>
      <c r="D30" s="16">
        <v>32186</v>
      </c>
      <c r="E30" s="16">
        <v>30412</v>
      </c>
      <c r="F30" s="16">
        <f>Table1[[#This Row],[New position]]-Table1[[#This Row],[Old position]]</f>
        <v>-1774</v>
      </c>
      <c r="G30" s="24">
        <v>0.95299999999999996</v>
      </c>
      <c r="H30" s="19">
        <v>2363023.9500000002</v>
      </c>
      <c r="I30" s="58"/>
      <c r="K30" s="52"/>
      <c r="L30" s="47"/>
      <c r="M30" s="2"/>
    </row>
    <row r="31" spans="1:16">
      <c r="A31" s="16" t="s">
        <v>47</v>
      </c>
      <c r="B31" s="16" t="s">
        <v>16</v>
      </c>
      <c r="C31" s="38">
        <v>38.69</v>
      </c>
      <c r="D31" s="16">
        <v>32155</v>
      </c>
      <c r="E31" s="16">
        <f>Table1[[#This Row],[Old position]]-5000</f>
        <v>27155</v>
      </c>
      <c r="F31" s="16">
        <f>Table1[[#This Row],[New position]]-Table1[[#This Row],[Old position]]</f>
        <v>-5000</v>
      </c>
      <c r="G31" s="24">
        <v>0</v>
      </c>
      <c r="H31" s="19">
        <v>0</v>
      </c>
      <c r="I31" s="67" t="s">
        <v>76</v>
      </c>
      <c r="K31" s="52"/>
      <c r="L31" s="47"/>
      <c r="M31" s="2"/>
    </row>
    <row r="32" spans="1:16">
      <c r="A32" s="16" t="s">
        <v>54</v>
      </c>
      <c r="B32" s="16" t="s">
        <v>16</v>
      </c>
      <c r="C32" s="38">
        <v>33.83</v>
      </c>
      <c r="D32" s="16">
        <v>73577</v>
      </c>
      <c r="E32" s="16">
        <v>69850</v>
      </c>
      <c r="F32" s="16">
        <f>Table1[[#This Row],[New position]]-Table1[[#This Row],[Old position]]</f>
        <v>-3727</v>
      </c>
      <c r="G32" s="24">
        <v>0.95299999999999996</v>
      </c>
      <c r="H32" s="19">
        <v>2363023.9500000002</v>
      </c>
      <c r="I32" s="10"/>
      <c r="K32" s="52"/>
      <c r="L32" s="47"/>
      <c r="M32" s="2"/>
    </row>
    <row r="33" spans="1:13">
      <c r="A33" s="16" t="s">
        <v>63</v>
      </c>
      <c r="B33" s="16" t="s">
        <v>16</v>
      </c>
      <c r="C33" s="38">
        <v>51.76</v>
      </c>
      <c r="D33" s="16">
        <v>49055</v>
      </c>
      <c r="E33" s="16">
        <v>45653</v>
      </c>
      <c r="F33" s="16">
        <f>Table1[[#This Row],[New position]]-Table1[[#This Row],[Old position]]</f>
        <v>-3402</v>
      </c>
      <c r="G33" s="24">
        <v>0.95299999999999996</v>
      </c>
      <c r="H33" s="19">
        <v>2363023.9500000002</v>
      </c>
      <c r="I33" s="10"/>
      <c r="K33" s="52"/>
      <c r="L33" s="47"/>
      <c r="M33" s="2"/>
    </row>
    <row r="34" spans="1:13">
      <c r="A34" s="16">
        <v>2823</v>
      </c>
      <c r="B34" s="16" t="s">
        <v>16</v>
      </c>
      <c r="C34" s="38">
        <v>2</v>
      </c>
      <c r="D34" s="16">
        <v>622500</v>
      </c>
      <c r="E34" s="16">
        <v>590800</v>
      </c>
      <c r="F34" s="16">
        <f>Table1[[#This Row],[New position]]-Table1[[#This Row],[Old position]]</f>
        <v>-31700</v>
      </c>
      <c r="G34" s="24">
        <v>0.47599999999999998</v>
      </c>
      <c r="H34" s="19">
        <v>1181511.97</v>
      </c>
      <c r="I34" s="10"/>
      <c r="K34" s="52"/>
      <c r="L34" s="47"/>
      <c r="M34" s="2"/>
    </row>
    <row r="35" spans="1:13">
      <c r="A35" s="16" t="s">
        <v>35</v>
      </c>
      <c r="B35" s="16" t="s">
        <v>16</v>
      </c>
      <c r="C35" s="38">
        <v>47.73</v>
      </c>
      <c r="D35" s="16">
        <v>52161</v>
      </c>
      <c r="E35" s="16">
        <v>49508</v>
      </c>
      <c r="F35" s="16">
        <f>Table1[[#This Row],[New position]]-Table1[[#This Row],[Old position]]</f>
        <v>-2653</v>
      </c>
      <c r="G35" s="24">
        <v>0.95299999999999996</v>
      </c>
      <c r="H35" s="19">
        <v>2363023.9500000002</v>
      </c>
      <c r="I35" s="10"/>
      <c r="K35" s="52"/>
      <c r="L35" s="47"/>
      <c r="M35" s="2"/>
    </row>
    <row r="36" spans="1:13">
      <c r="A36" s="16" t="s">
        <v>32</v>
      </c>
      <c r="B36" s="16" t="s">
        <v>16</v>
      </c>
      <c r="C36" s="38">
        <v>105.81</v>
      </c>
      <c r="D36" s="16">
        <v>108699</v>
      </c>
      <c r="E36" s="16">
        <v>117198</v>
      </c>
      <c r="F36" s="16">
        <f>Table1[[#This Row],[New position]]-Table1[[#This Row],[Old position]]</f>
        <v>8499</v>
      </c>
      <c r="G36" s="24">
        <v>5</v>
      </c>
      <c r="H36" s="19">
        <v>12400708.470000001</v>
      </c>
      <c r="I36" s="10"/>
      <c r="K36" s="52"/>
      <c r="L36" s="47"/>
      <c r="M36" s="2"/>
    </row>
    <row r="37" spans="1:13">
      <c r="A37" s="16" t="s">
        <v>58</v>
      </c>
      <c r="B37" s="16" t="s">
        <v>16</v>
      </c>
      <c r="C37" s="38">
        <v>124.95</v>
      </c>
      <c r="D37" s="16">
        <v>56224</v>
      </c>
      <c r="E37" s="16">
        <v>59547</v>
      </c>
      <c r="F37" s="16">
        <f>Table1[[#This Row],[New position]]-Table1[[#This Row],[Old position]]</f>
        <v>3323</v>
      </c>
      <c r="G37" s="24">
        <v>3</v>
      </c>
      <c r="H37" s="19">
        <v>7440425.0800000001</v>
      </c>
      <c r="I37" s="10"/>
      <c r="K37" s="52"/>
      <c r="L37" s="47"/>
      <c r="M37" s="2"/>
    </row>
    <row r="38" spans="1:13">
      <c r="A38" s="16" t="s">
        <v>40</v>
      </c>
      <c r="B38" s="16" t="s">
        <v>16</v>
      </c>
      <c r="C38" s="38">
        <v>81.77</v>
      </c>
      <c r="D38" s="16">
        <v>21352</v>
      </c>
      <c r="E38" s="16">
        <v>22748</v>
      </c>
      <c r="F38" s="16">
        <f>Table1[[#This Row],[New position]]-Table1[[#This Row],[Old position]]</f>
        <v>1396</v>
      </c>
      <c r="G38" s="24">
        <v>0.75</v>
      </c>
      <c r="H38" s="19">
        <v>1860106.27</v>
      </c>
      <c r="I38" s="10"/>
      <c r="K38" s="52"/>
      <c r="L38" s="47"/>
      <c r="M38" s="2"/>
    </row>
    <row r="39" spans="1:13">
      <c r="A39" s="16" t="s">
        <v>38</v>
      </c>
      <c r="B39" s="16" t="s">
        <v>17</v>
      </c>
      <c r="C39" s="38">
        <v>121437.52</v>
      </c>
      <c r="D39" s="16">
        <v>29</v>
      </c>
      <c r="E39" s="16">
        <v>31</v>
      </c>
      <c r="F39" s="16">
        <f>Table1[[#This Row],[New position]]-Table1[[#This Row],[Old position]]</f>
        <v>2</v>
      </c>
      <c r="G39" s="24">
        <v>1.5</v>
      </c>
      <c r="H39" s="19">
        <v>3720212.54</v>
      </c>
      <c r="I39" s="51"/>
      <c r="K39" s="52"/>
      <c r="L39" s="47"/>
      <c r="M39" s="2"/>
    </row>
    <row r="40" spans="1:13">
      <c r="A40" s="16" t="s">
        <v>37</v>
      </c>
      <c r="B40" s="16" t="s">
        <v>17</v>
      </c>
      <c r="C40" s="38">
        <v>147250</v>
      </c>
      <c r="D40" s="16">
        <v>24</v>
      </c>
      <c r="E40" s="16">
        <v>25</v>
      </c>
      <c r="F40" s="16">
        <f>Table1[[#This Row],[New position]]-Table1[[#This Row],[Old position]]</f>
        <v>1</v>
      </c>
      <c r="G40" s="24">
        <v>1.5</v>
      </c>
      <c r="H40" s="19">
        <v>3720212.54</v>
      </c>
      <c r="I40" s="45"/>
      <c r="K40" s="52"/>
      <c r="L40" s="47"/>
      <c r="M40" s="2"/>
    </row>
    <row r="41" spans="1:13">
      <c r="A41" s="16" t="s">
        <v>18</v>
      </c>
      <c r="B41" s="16" t="s">
        <v>17</v>
      </c>
      <c r="C41" s="38">
        <v>211500</v>
      </c>
      <c r="D41" s="16">
        <v>17</v>
      </c>
      <c r="E41" s="16">
        <v>18</v>
      </c>
      <c r="F41" s="16">
        <f>Table1[[#This Row],[New position]]-Table1[[#This Row],[Old position]]</f>
        <v>1</v>
      </c>
      <c r="G41" s="24">
        <v>1.5</v>
      </c>
      <c r="H41" s="19">
        <v>3720212.54</v>
      </c>
      <c r="I41" s="10"/>
      <c r="K41" s="52"/>
      <c r="L41" s="47"/>
      <c r="M41" s="2"/>
    </row>
    <row r="42" spans="1:13">
      <c r="A42" s="16" t="s">
        <v>39</v>
      </c>
      <c r="B42" s="16" t="s">
        <v>16</v>
      </c>
      <c r="C42" s="38">
        <v>5.83</v>
      </c>
      <c r="D42" s="16">
        <v>1190985</v>
      </c>
      <c r="E42" s="16">
        <v>1276231</v>
      </c>
      <c r="F42" s="16">
        <f>Table1[[#This Row],[New position]]-Table1[[#This Row],[Old position]]</f>
        <v>85246</v>
      </c>
      <c r="G42" s="24">
        <v>3</v>
      </c>
      <c r="H42" s="19">
        <v>7440425.0800000001</v>
      </c>
      <c r="I42" s="48"/>
      <c r="K42" s="52"/>
      <c r="L42" s="47"/>
      <c r="M42" s="2"/>
    </row>
    <row r="43" spans="1:13">
      <c r="A43" s="16" t="s">
        <v>48</v>
      </c>
      <c r="B43" s="16" t="s">
        <v>16</v>
      </c>
      <c r="C43" s="38">
        <v>5.63</v>
      </c>
      <c r="D43" s="16">
        <v>822246</v>
      </c>
      <c r="E43" s="16">
        <v>881045</v>
      </c>
      <c r="F43" s="16">
        <f>Table1[[#This Row],[New position]]-Table1[[#This Row],[Old position]]</f>
        <v>58799</v>
      </c>
      <c r="G43" s="24">
        <v>2</v>
      </c>
      <c r="H43" s="19">
        <v>4960283.3899999997</v>
      </c>
      <c r="I43" s="10"/>
      <c r="K43" s="52"/>
      <c r="L43" s="47"/>
      <c r="M43" s="2"/>
    </row>
    <row r="44" spans="1:13" ht="14.25" customHeight="1">
      <c r="A44" s="16" t="s">
        <v>42</v>
      </c>
      <c r="B44" s="16" t="s">
        <v>17</v>
      </c>
      <c r="C44" s="38">
        <v>202857.11</v>
      </c>
      <c r="D44" s="16">
        <v>9</v>
      </c>
      <c r="E44" s="16">
        <v>9</v>
      </c>
      <c r="F44" s="16">
        <f>Table1[[#This Row],[New position]]-Table1[[#This Row],[Old position]]</f>
        <v>0</v>
      </c>
      <c r="G44" s="24">
        <v>0.75</v>
      </c>
      <c r="H44" s="19">
        <v>1860106.27</v>
      </c>
      <c r="I44" s="10"/>
      <c r="K44" s="52"/>
      <c r="L44" s="47"/>
      <c r="M44" s="2"/>
    </row>
    <row r="45" spans="1:13" ht="14.25" customHeight="1">
      <c r="A45" s="16" t="s">
        <v>59</v>
      </c>
      <c r="B45" s="16" t="s">
        <v>17</v>
      </c>
      <c r="C45" s="38">
        <v>121700</v>
      </c>
      <c r="D45" s="16">
        <v>57</v>
      </c>
      <c r="E45" s="16">
        <v>61</v>
      </c>
      <c r="F45" s="16">
        <f>Table1[[#This Row],[New position]]-Table1[[#This Row],[Old position]]</f>
        <v>4</v>
      </c>
      <c r="G45" s="24">
        <v>3</v>
      </c>
      <c r="H45" s="19">
        <v>7440425.0800000001</v>
      </c>
      <c r="I45" s="10"/>
      <c r="J45" s="44"/>
      <c r="K45" s="52"/>
      <c r="L45" s="47"/>
      <c r="M45" s="2"/>
    </row>
    <row r="46" spans="1:13" ht="14.25" customHeight="1">
      <c r="A46" s="16" t="s">
        <v>33</v>
      </c>
      <c r="B46" s="16" t="s">
        <v>16</v>
      </c>
      <c r="C46" s="38">
        <v>36.69</v>
      </c>
      <c r="D46" s="16">
        <v>62295</v>
      </c>
      <c r="E46" s="16">
        <v>67597</v>
      </c>
      <c r="F46" s="16">
        <f>Table1[[#This Row],[New position]]-Table1[[#This Row],[Old position]]</f>
        <v>5302</v>
      </c>
      <c r="G46" s="24">
        <v>1</v>
      </c>
      <c r="H46" s="19">
        <v>2480141.69</v>
      </c>
      <c r="I46" s="10"/>
      <c r="J46" s="44"/>
      <c r="K46" s="52"/>
      <c r="L46" s="47"/>
      <c r="M46" s="2"/>
    </row>
    <row r="47" spans="1:13" ht="14.25" customHeight="1">
      <c r="A47" s="16" t="s">
        <v>19</v>
      </c>
      <c r="B47" s="16" t="s">
        <v>17</v>
      </c>
      <c r="C47" s="38">
        <v>139288.75</v>
      </c>
      <c r="D47" s="16">
        <v>4</v>
      </c>
      <c r="E47" s="16">
        <v>8</v>
      </c>
      <c r="F47" s="16">
        <f>Table1[[#This Row],[New position]]-Table1[[#This Row],[Old position]]</f>
        <v>4</v>
      </c>
      <c r="G47" s="24">
        <v>0.47599999999999998</v>
      </c>
      <c r="H47" s="19">
        <v>1181019.9099999999</v>
      </c>
      <c r="I47" s="10"/>
      <c r="K47" s="52"/>
      <c r="L47" s="47"/>
      <c r="M47" s="2"/>
    </row>
    <row r="48" spans="1:13">
      <c r="A48" s="16" t="s">
        <v>41</v>
      </c>
      <c r="B48" s="16" t="s">
        <v>17</v>
      </c>
      <c r="C48" s="38">
        <v>112670</v>
      </c>
      <c r="D48" s="16">
        <v>5</v>
      </c>
      <c r="E48" s="16">
        <v>10</v>
      </c>
      <c r="F48" s="16">
        <f>Table1[[#This Row],[New position]]-Table1[[#This Row],[Old position]]</f>
        <v>5</v>
      </c>
      <c r="G48" s="24">
        <v>0.47599999999999998</v>
      </c>
      <c r="H48" s="19">
        <v>1181019.9099999999</v>
      </c>
      <c r="I48" s="10"/>
      <c r="K48" s="52"/>
      <c r="L48" s="47"/>
      <c r="M48" s="2"/>
    </row>
    <row r="49" spans="1:16" ht="14.25" customHeight="1">
      <c r="A49" s="16" t="s">
        <v>55</v>
      </c>
      <c r="B49" s="16" t="s">
        <v>17</v>
      </c>
      <c r="C49" s="38">
        <v>108025</v>
      </c>
      <c r="D49" s="16">
        <v>5</v>
      </c>
      <c r="E49" s="16">
        <v>11</v>
      </c>
      <c r="F49" s="16">
        <f>Table1[[#This Row],[New position]]-Table1[[#This Row],[Old position]]</f>
        <v>6</v>
      </c>
      <c r="G49" s="24">
        <v>0.47599999999999998</v>
      </c>
      <c r="H49" s="19">
        <v>1181019.9099999999</v>
      </c>
      <c r="I49" s="10"/>
      <c r="K49" s="52"/>
      <c r="L49" s="47"/>
      <c r="M49" s="2"/>
    </row>
    <row r="50" spans="1:16" ht="14.25" customHeight="1">
      <c r="A50" s="16" t="s">
        <v>75</v>
      </c>
      <c r="B50" s="16" t="s">
        <v>17</v>
      </c>
      <c r="C50" s="38">
        <v>109220</v>
      </c>
      <c r="D50" s="16">
        <v>0</v>
      </c>
      <c r="E50" s="16">
        <v>11</v>
      </c>
      <c r="F50" s="16">
        <f>Table1[[#This Row],[New position]]-Table1[[#This Row],[Old position]]</f>
        <v>11</v>
      </c>
      <c r="G50" s="24">
        <v>0.47599999999999998</v>
      </c>
      <c r="H50" s="19">
        <v>1181019.9099999999</v>
      </c>
      <c r="I50" s="10"/>
      <c r="J50" s="44"/>
      <c r="K50" s="52"/>
      <c r="L50" s="47"/>
      <c r="M50" s="2"/>
    </row>
    <row r="51" spans="1:16" ht="14.25" customHeight="1">
      <c r="A51" s="16" t="s">
        <v>70</v>
      </c>
      <c r="B51" s="16" t="s">
        <v>17</v>
      </c>
      <c r="C51" s="38">
        <v>151216.75</v>
      </c>
      <c r="D51" s="16">
        <v>4</v>
      </c>
      <c r="E51" s="16">
        <v>8</v>
      </c>
      <c r="F51" s="16">
        <f>Table1[[#This Row],[New position]]-Table1[[#This Row],[Old position]]</f>
        <v>4</v>
      </c>
      <c r="G51" s="24">
        <v>0.47599999999999998</v>
      </c>
      <c r="H51" s="19">
        <v>1181019.9099999999</v>
      </c>
      <c r="I51" s="10"/>
      <c r="J51" s="44"/>
      <c r="K51" s="52"/>
      <c r="L51" s="47"/>
      <c r="M51" s="2"/>
    </row>
    <row r="52" spans="1:16" ht="14.25" customHeight="1">
      <c r="A52" s="16" t="s">
        <v>34</v>
      </c>
      <c r="B52" s="16" t="s">
        <v>17</v>
      </c>
      <c r="C52" s="38">
        <v>36862.5</v>
      </c>
      <c r="D52" s="16">
        <v>16</v>
      </c>
      <c r="E52" s="16">
        <v>32</v>
      </c>
      <c r="F52" s="16">
        <f>Table1[[#This Row],[New position]]-Table1[[#This Row],[Old position]]</f>
        <v>16</v>
      </c>
      <c r="G52" s="24">
        <v>0.47599999999999998</v>
      </c>
      <c r="H52" s="19">
        <v>1181019.9099999999</v>
      </c>
      <c r="I52" s="10"/>
      <c r="K52" s="52"/>
      <c r="L52" s="47"/>
      <c r="M52" s="2"/>
    </row>
    <row r="53" spans="1:16" ht="14.25" customHeight="1">
      <c r="A53" s="16" t="s">
        <v>56</v>
      </c>
      <c r="B53" s="16" t="s">
        <v>17</v>
      </c>
      <c r="C53" s="38">
        <v>70578.33</v>
      </c>
      <c r="D53" s="16">
        <v>9</v>
      </c>
      <c r="E53" s="16">
        <v>17</v>
      </c>
      <c r="F53" s="16">
        <f>Table1[[#This Row],[New position]]-Table1[[#This Row],[Old position]]</f>
        <v>8</v>
      </c>
      <c r="G53" s="24">
        <v>0.47599999999999998</v>
      </c>
      <c r="H53" s="19">
        <v>1181019.9099999999</v>
      </c>
      <c r="I53" s="46"/>
      <c r="K53" s="52"/>
      <c r="L53" s="47"/>
      <c r="M53" s="2"/>
    </row>
    <row r="54" spans="1:16" ht="14.25" customHeight="1">
      <c r="A54" s="16" t="s">
        <v>57</v>
      </c>
      <c r="B54" s="16" t="s">
        <v>17</v>
      </c>
      <c r="C54" s="38">
        <v>54920</v>
      </c>
      <c r="D54" s="16">
        <v>-21</v>
      </c>
      <c r="E54" s="16">
        <v>-11</v>
      </c>
      <c r="F54" s="16">
        <f>Table1[[#This Row],[New position]]-Table1[[#This Row],[Old position]]</f>
        <v>10</v>
      </c>
      <c r="G54" s="24">
        <v>-0.23799999999999999</v>
      </c>
      <c r="H54" s="19">
        <v>590509.82999999996</v>
      </c>
      <c r="I54" s="10"/>
      <c r="K54" s="52"/>
      <c r="L54" s="47"/>
      <c r="M54" s="2"/>
    </row>
    <row r="55" spans="1:16">
      <c r="A55" s="16" t="s">
        <v>64</v>
      </c>
      <c r="B55" s="16" t="s">
        <v>17</v>
      </c>
      <c r="C55" s="38">
        <v>8640</v>
      </c>
      <c r="D55" s="16">
        <v>-128</v>
      </c>
      <c r="E55" s="16">
        <v>-68</v>
      </c>
      <c r="F55" s="16">
        <f>Table1[[#This Row],[New position]]-Table1[[#This Row],[Old position]]</f>
        <v>60</v>
      </c>
      <c r="G55" s="24">
        <v>-0.23799999999999999</v>
      </c>
      <c r="H55" s="19">
        <v>590509.82999999996</v>
      </c>
      <c r="I55" s="10"/>
      <c r="K55" s="52"/>
      <c r="L55" s="47"/>
      <c r="M55" s="2"/>
      <c r="P55" s="54"/>
    </row>
    <row r="56" spans="1:16">
      <c r="A56" s="16" t="s">
        <v>65</v>
      </c>
      <c r="B56" s="16" t="s">
        <v>17</v>
      </c>
      <c r="C56" s="38">
        <v>82567</v>
      </c>
      <c r="D56" s="16">
        <v>-13</v>
      </c>
      <c r="E56" s="16">
        <v>-7</v>
      </c>
      <c r="F56" s="16">
        <f>Table1[[#This Row],[New position]]-Table1[[#This Row],[Old position]]</f>
        <v>6</v>
      </c>
      <c r="G56" s="24">
        <v>-0.23799999999999999</v>
      </c>
      <c r="H56" s="19">
        <v>590509.82999999996</v>
      </c>
      <c r="I56" s="10"/>
      <c r="K56" s="52"/>
      <c r="L56" s="47"/>
      <c r="M56" s="2"/>
    </row>
    <row r="57" spans="1:16">
      <c r="A57" s="16" t="s">
        <v>66</v>
      </c>
      <c r="B57" s="16" t="s">
        <v>17</v>
      </c>
      <c r="C57" s="38">
        <v>25740</v>
      </c>
      <c r="D57" s="16">
        <v>-44</v>
      </c>
      <c r="E57" s="16">
        <v>-23</v>
      </c>
      <c r="F57" s="16">
        <f>Table1[[#This Row],[New position]]-Table1[[#This Row],[Old position]]</f>
        <v>21</v>
      </c>
      <c r="G57" s="24">
        <v>-0.23799999999999999</v>
      </c>
      <c r="H57" s="19">
        <v>590509.82999999996</v>
      </c>
      <c r="I57" s="10"/>
      <c r="K57" s="52"/>
      <c r="L57" s="47"/>
      <c r="M57" s="2"/>
      <c r="P57" s="54"/>
    </row>
    <row r="58" spans="1:16">
      <c r="A58" s="16" t="s">
        <v>30</v>
      </c>
      <c r="B58" s="16" t="s">
        <v>17</v>
      </c>
      <c r="C58" s="38">
        <v>82031.210000000006</v>
      </c>
      <c r="D58" s="16">
        <v>-14</v>
      </c>
      <c r="E58" s="16">
        <v>-7</v>
      </c>
      <c r="F58" s="16">
        <f>Table1[[#This Row],[New position]]-Table1[[#This Row],[Old position]]</f>
        <v>7</v>
      </c>
      <c r="G58" s="24">
        <v>-0.23799999999999999</v>
      </c>
      <c r="H58" s="19">
        <v>590509.82999999996</v>
      </c>
      <c r="I58" s="10"/>
      <c r="K58" s="52"/>
      <c r="L58" s="47"/>
      <c r="M58" s="2"/>
      <c r="P58" s="54"/>
    </row>
    <row r="59" spans="1:16">
      <c r="A59" s="16" t="s">
        <v>71</v>
      </c>
      <c r="B59" s="16" t="s">
        <v>17</v>
      </c>
      <c r="C59" s="38">
        <v>58833.47</v>
      </c>
      <c r="D59" s="16">
        <v>-19</v>
      </c>
      <c r="E59" s="16">
        <v>-10</v>
      </c>
      <c r="F59" s="16">
        <f>Table1[[#This Row],[New position]]-Table1[[#This Row],[Old position]]</f>
        <v>9</v>
      </c>
      <c r="G59" s="24">
        <v>-0.23799999999999999</v>
      </c>
      <c r="H59" s="19">
        <v>590509.82999999996</v>
      </c>
      <c r="I59" s="10"/>
      <c r="K59" s="52"/>
      <c r="L59" s="47"/>
      <c r="M59" s="2"/>
    </row>
    <row r="60" spans="1:16" s="10" customFormat="1">
      <c r="A60" s="16" t="s">
        <v>72</v>
      </c>
      <c r="B60" s="16" t="s">
        <v>17</v>
      </c>
      <c r="C60" s="38">
        <v>49435</v>
      </c>
      <c r="D60" s="16">
        <v>-22</v>
      </c>
      <c r="E60" s="16">
        <v>-12</v>
      </c>
      <c r="F60" s="16">
        <f>Table1[[#This Row],[New position]]-Table1[[#This Row],[Old position]]</f>
        <v>10</v>
      </c>
      <c r="G60" s="24">
        <v>-0.23799999999999999</v>
      </c>
      <c r="H60" s="19">
        <v>590509.82999999996</v>
      </c>
      <c r="I60" s="61"/>
      <c r="J60" s="62"/>
      <c r="K60" s="63"/>
      <c r="L60" s="64"/>
      <c r="M60" s="20"/>
    </row>
    <row r="61" spans="1:16">
      <c r="A61" s="16" t="s">
        <v>68</v>
      </c>
      <c r="B61" s="16" t="s">
        <v>17</v>
      </c>
      <c r="C61" s="38">
        <v>37150</v>
      </c>
      <c r="D61" s="16">
        <v>15</v>
      </c>
      <c r="E61" s="16">
        <v>0</v>
      </c>
      <c r="F61" s="16">
        <f>Table1[[#This Row],[New position]]-Table1[[#This Row],[Old position]]</f>
        <v>-15</v>
      </c>
      <c r="G61" s="24">
        <v>0</v>
      </c>
      <c r="H61" s="19">
        <v>0</v>
      </c>
      <c r="I61" s="10"/>
      <c r="K61" s="52"/>
      <c r="L61" s="47"/>
      <c r="M61" s="2"/>
    </row>
    <row r="62" spans="1:16">
      <c r="A62" s="16" t="s">
        <v>25</v>
      </c>
      <c r="B62" s="16"/>
      <c r="C62" s="38"/>
      <c r="D62" s="16"/>
      <c r="E62" s="16"/>
      <c r="F62" s="16"/>
      <c r="G62" s="24">
        <v>37</v>
      </c>
      <c r="H62" s="19"/>
      <c r="I62" s="10"/>
    </row>
    <row r="63" spans="1:16">
      <c r="A63" s="16" t="s">
        <v>27</v>
      </c>
      <c r="B63" s="16"/>
      <c r="C63" s="38"/>
      <c r="D63" s="16">
        <v>0</v>
      </c>
      <c r="E63" s="16">
        <v>0</v>
      </c>
      <c r="F63" s="16">
        <v>0</v>
      </c>
      <c r="G63" s="42"/>
      <c r="H63" s="19"/>
      <c r="I63" s="10"/>
    </row>
    <row r="64" spans="1:16">
      <c r="A64" s="41"/>
      <c r="B64" s="9" t="s">
        <v>31</v>
      </c>
      <c r="D64" s="6"/>
      <c r="E64" s="9" t="s">
        <v>28</v>
      </c>
      <c r="F64" s="1"/>
      <c r="G64" s="40"/>
      <c r="H64" s="3" t="s">
        <v>3</v>
      </c>
      <c r="I64" s="8"/>
    </row>
    <row r="65" spans="1:11">
      <c r="B65" s="9" t="s">
        <v>2</v>
      </c>
      <c r="D65" s="6"/>
      <c r="E65" s="9" t="s">
        <v>29</v>
      </c>
      <c r="F65" s="1"/>
      <c r="G65" s="40"/>
      <c r="H65" s="3" t="s">
        <v>4</v>
      </c>
    </row>
    <row r="66" spans="1:11">
      <c r="B66" s="4"/>
      <c r="C66"/>
      <c r="D66" s="1"/>
      <c r="E66" s="4"/>
      <c r="F66" s="40"/>
      <c r="H66" s="5"/>
    </row>
    <row r="67" spans="1:11">
      <c r="C67"/>
      <c r="K67" s="43"/>
    </row>
    <row r="68" spans="1:11">
      <c r="D68" s="1"/>
      <c r="E68" s="1"/>
      <c r="F68" s="1"/>
      <c r="H68" s="1"/>
    </row>
    <row r="69" spans="1:11">
      <c r="G69" s="43"/>
      <c r="H69" s="1"/>
      <c r="I69" s="1"/>
    </row>
    <row r="70" spans="1:11">
      <c r="A70" s="9"/>
      <c r="G70" s="43"/>
      <c r="H70" s="44"/>
    </row>
    <row r="71" spans="1:11">
      <c r="A71" s="9"/>
      <c r="D71" s="44"/>
      <c r="G71" s="43"/>
      <c r="H71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