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8" documentId="11_19710EA09C2AF01CC48E2B32089143992DF3A188" xr6:coauthVersionLast="47" xr6:coauthVersionMax="47" xr10:uidLastSave="{4ACC209C-F27C-4367-A978-BC0283643BB9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5" i="1" l="1"/>
  <c r="F44" i="1" l="1"/>
  <c r="F43" i="1"/>
  <c r="F42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<sst xmlns="http://schemas.openxmlformats.org/spreadsheetml/2006/main" count="93" uniqueCount="61">
  <si>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</si>
  <si>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</si>
  <si>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</si>
  <si>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</si>
  <si>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</si>
  <si>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</si>
  <si>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</si>
  <si>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</si>
  <si>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</si>
  <si>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</si>
  <si>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</si>
  <si>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</si>
  <si>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</si>
  <si>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</si>
  <si>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</si>
  <si>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</si>
  <si>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</si>
  <si>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</si>
  <si>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</si>
  <si>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</si>
  <si>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</si>
  <si>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</si>
  <si>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</si>
  <si>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</si>
  <si>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</si>
  <si>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</si>
  <si>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</si>
  <si>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</si>
  <si>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</si>
  <si>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</si>
  <si>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</si>
  <si>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ZB</t>
  </si>
  <si>
    <t>EXC</t>
  </si>
  <si>
    <t>MCK</t>
  </si>
  <si>
    <t>ABBV</t>
  </si>
  <si>
    <t>ADM</t>
  </si>
  <si>
    <t>ED</t>
  </si>
  <si>
    <t>ABC</t>
  </si>
  <si>
    <t>CF</t>
  </si>
  <si>
    <t>SRE</t>
  </si>
  <si>
    <t>ZC</t>
  </si>
  <si>
    <t>BMY</t>
  </si>
  <si>
    <t>CTVA</t>
  </si>
  <si>
    <t>NG</t>
  </si>
  <si>
    <t>JGB</t>
  </si>
  <si>
    <t>ZL</t>
  </si>
  <si>
    <t>HO</t>
  </si>
  <si>
    <t>RB</t>
  </si>
  <si>
    <t>AEP</t>
  </si>
  <si>
    <t>AMGN</t>
  </si>
  <si>
    <t>SO</t>
  </si>
  <si>
    <t>PGR</t>
  </si>
  <si>
    <t>KE</t>
  </si>
  <si>
    <t>ZS</t>
  </si>
  <si>
    <t>ZW</t>
  </si>
  <si>
    <t>YT</t>
  </si>
  <si>
    <t>LMT</t>
  </si>
  <si>
    <t>IXC</t>
  </si>
  <si>
    <t>CL</t>
  </si>
  <si>
    <t>DA</t>
  </si>
  <si>
    <t>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</si>
</sst>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5" totalsRowShown="0" headerRowDxfId="13" dataDxfId="11" headerRowBorderDxfId="12" tableBorderDxfId="10" totalsRowBorderDxfId="9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zoomScale="93" zoomScaleNormal="93" workbookViewId="0">
      <selection activeCell="E6" sqref="E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44713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1.7304923852087939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(C8-SUM(H29:H34))/C7</f>
        <v>1.2038207849994074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41899573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41899573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72506892.019999981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32</v>
      </c>
      <c r="B11" s="16" t="s">
        <v>16</v>
      </c>
      <c r="C11" s="38">
        <v>49.15</v>
      </c>
      <c r="D11" s="16">
        <v>8072</v>
      </c>
      <c r="E11" s="16">
        <v>8552</v>
      </c>
      <c r="F11" s="16">
        <f>Table1[[#This Row],[New position]]-Table1[[#This Row],[Old position]]</f>
        <v>480</v>
      </c>
      <c r="G11" s="24">
        <v>0.33300000000000002</v>
      </c>
      <c r="H11" s="19">
        <v>420329.77</v>
      </c>
      <c r="I11" s="10"/>
      <c r="J11"/>
      <c r="K11" s="49"/>
      <c r="L11" s="45"/>
    </row>
    <row r="12" spans="1:13">
      <c r="A12" s="16" t="s">
        <v>33</v>
      </c>
      <c r="B12" s="16" t="s">
        <v>16</v>
      </c>
      <c r="C12" s="38">
        <v>328.69</v>
      </c>
      <c r="D12" s="16">
        <v>1221</v>
      </c>
      <c r="E12" s="16">
        <v>1279</v>
      </c>
      <c r="F12" s="16">
        <f>Table1[[#This Row],[New position]]-Table1[[#This Row],[Old position]]</f>
        <v>58</v>
      </c>
      <c r="G12" s="24">
        <v>0.33300000000000002</v>
      </c>
      <c r="H12" s="19">
        <v>420329.77</v>
      </c>
      <c r="I12" s="10"/>
      <c r="K12" s="49"/>
      <c r="L12" s="45"/>
      <c r="M12" s="2"/>
    </row>
    <row r="13" spans="1:13">
      <c r="A13" s="16" t="s">
        <v>34</v>
      </c>
      <c r="B13" s="16" t="s">
        <v>16</v>
      </c>
      <c r="C13" s="38">
        <v>147.37</v>
      </c>
      <c r="D13" s="16">
        <v>2741</v>
      </c>
      <c r="E13" s="16">
        <v>2852</v>
      </c>
      <c r="F13" s="16">
        <f>Table1[[#This Row],[New position]]-Table1[[#This Row],[Old position]]</f>
        <v>111</v>
      </c>
      <c r="G13" s="24">
        <v>0.33300000000000002</v>
      </c>
      <c r="H13" s="19">
        <v>420329.77</v>
      </c>
      <c r="I13" s="10"/>
      <c r="K13" s="49"/>
      <c r="L13" s="45"/>
      <c r="M13" s="2"/>
    </row>
    <row r="14" spans="1:13">
      <c r="A14" s="16" t="s">
        <v>35</v>
      </c>
      <c r="B14" s="16" t="s">
        <v>16</v>
      </c>
      <c r="C14" s="38">
        <v>90.82</v>
      </c>
      <c r="D14" s="16">
        <v>4486</v>
      </c>
      <c r="E14" s="16">
        <v>4628</v>
      </c>
      <c r="F14" s="16">
        <f>Table1[[#This Row],[New position]]-Table1[[#This Row],[Old position]]</f>
        <v>142</v>
      </c>
      <c r="G14" s="24">
        <v>0.33300000000000002</v>
      </c>
      <c r="H14" s="19">
        <v>420329.77</v>
      </c>
      <c r="I14" s="10"/>
      <c r="K14" s="49"/>
      <c r="L14" s="45"/>
      <c r="M14" s="2"/>
    </row>
    <row r="15" spans="1:13">
      <c r="A15" s="16" t="s">
        <v>36</v>
      </c>
      <c r="B15" s="16" t="s">
        <v>16</v>
      </c>
      <c r="C15" s="38">
        <v>99.26</v>
      </c>
      <c r="D15" s="16">
        <v>3973</v>
      </c>
      <c r="E15" s="16">
        <v>4235</v>
      </c>
      <c r="F15" s="16">
        <f>Table1[[#This Row],[New position]]-Table1[[#This Row],[Old position]]</f>
        <v>262</v>
      </c>
      <c r="G15" s="24">
        <v>0.33300000000000002</v>
      </c>
      <c r="H15" s="19">
        <v>420329.77</v>
      </c>
      <c r="I15" s="10"/>
      <c r="K15" s="49"/>
      <c r="L15" s="45"/>
      <c r="M15" s="2"/>
    </row>
    <row r="16" spans="1:13">
      <c r="A16" s="16" t="s">
        <v>37</v>
      </c>
      <c r="B16" s="16" t="s">
        <v>16</v>
      </c>
      <c r="C16" s="38">
        <v>154.79</v>
      </c>
      <c r="D16" s="16">
        <v>2547</v>
      </c>
      <c r="E16" s="16">
        <v>2715</v>
      </c>
      <c r="F16" s="16">
        <f>Table1[[#This Row],[New position]]-Table1[[#This Row],[Old position]]</f>
        <v>168</v>
      </c>
      <c r="G16" s="55">
        <v>0.33300000000000002</v>
      </c>
      <c r="H16" s="19">
        <v>420329.77</v>
      </c>
      <c r="I16" s="10"/>
      <c r="K16" s="49"/>
      <c r="L16" s="45"/>
      <c r="M16" s="2"/>
    </row>
    <row r="17" spans="1:16">
      <c r="A17" s="16" t="s">
        <v>38</v>
      </c>
      <c r="B17" s="16" t="s">
        <v>16</v>
      </c>
      <c r="C17" s="38">
        <v>98.77</v>
      </c>
      <c r="D17" s="16">
        <v>4254</v>
      </c>
      <c r="E17" s="16">
        <v>4254</v>
      </c>
      <c r="F17" s="16">
        <f>Table1[[#This Row],[New position]]-Table1[[#This Row],[Old position]]</f>
        <v>0</v>
      </c>
      <c r="G17" s="24">
        <v>0.33300000000000002</v>
      </c>
      <c r="H17" s="19">
        <v>420329.77</v>
      </c>
      <c r="I17" s="10"/>
      <c r="K17" s="49"/>
      <c r="L17" s="45"/>
      <c r="M17" s="2"/>
    </row>
    <row r="18" spans="1:16">
      <c r="A18" s="16" t="s">
        <v>39</v>
      </c>
      <c r="B18" s="16" t="s">
        <v>16</v>
      </c>
      <c r="C18" s="38">
        <v>163.86</v>
      </c>
      <c r="D18" s="16">
        <v>2407</v>
      </c>
      <c r="E18" s="16">
        <v>2565</v>
      </c>
      <c r="F18" s="16">
        <f>Table1[[#This Row],[New position]]-Table1[[#This Row],[Old position]]</f>
        <v>158</v>
      </c>
      <c r="G18" s="24">
        <v>0.33300000000000002</v>
      </c>
      <c r="H18" s="19">
        <v>420329.77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75.45</v>
      </c>
      <c r="D19" s="16">
        <v>5345</v>
      </c>
      <c r="E19" s="16">
        <v>5571</v>
      </c>
      <c r="F19" s="16">
        <f>Table1[[#This Row],[New position]]-Table1[[#This Row],[Old position]]</f>
        <v>226</v>
      </c>
      <c r="G19" s="24">
        <v>0.33300000000000002</v>
      </c>
      <c r="H19" s="19">
        <v>420329.77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62.86</v>
      </c>
      <c r="D20" s="16">
        <v>6516</v>
      </c>
      <c r="E20" s="16">
        <v>6516</v>
      </c>
      <c r="F20" s="16">
        <f>Table1[[#This Row],[New position]]-Table1[[#This Row],[Old position]]</f>
        <v>0</v>
      </c>
      <c r="G20" s="24">
        <v>0.33300000000000002</v>
      </c>
      <c r="H20" s="19">
        <v>420329.77</v>
      </c>
      <c r="I20" s="10"/>
      <c r="K20" s="49"/>
      <c r="L20" s="45"/>
      <c r="M20" s="2"/>
      <c r="P20" s="50"/>
    </row>
    <row r="21" spans="1:16">
      <c r="A21" s="16" t="s">
        <v>48</v>
      </c>
      <c r="B21" s="16" t="s">
        <v>16</v>
      </c>
      <c r="C21" s="38">
        <v>102.03</v>
      </c>
      <c r="D21" s="16">
        <v>3868</v>
      </c>
      <c r="E21" s="16">
        <v>4120</v>
      </c>
      <c r="F21" s="16">
        <f>Table1[[#This Row],[New position]]-Table1[[#This Row],[Old position]]</f>
        <v>252</v>
      </c>
      <c r="G21" s="24">
        <v>0.33300000000000002</v>
      </c>
      <c r="H21" s="19">
        <v>420329.77</v>
      </c>
      <c r="I21" s="10"/>
      <c r="K21" s="49"/>
      <c r="L21" s="45"/>
      <c r="M21" s="2"/>
    </row>
    <row r="22" spans="1:16">
      <c r="A22" s="16" t="s">
        <v>49</v>
      </c>
      <c r="B22" s="16" t="s">
        <v>16</v>
      </c>
      <c r="C22" s="38">
        <v>256.74</v>
      </c>
      <c r="D22" s="16">
        <v>1568</v>
      </c>
      <c r="E22" s="16">
        <v>1637</v>
      </c>
      <c r="F22" s="16">
        <f>Table1[[#This Row],[New position]]-Table1[[#This Row],[Old position]]</f>
        <v>69</v>
      </c>
      <c r="G22" s="24">
        <v>0.33300000000000002</v>
      </c>
      <c r="H22" s="19">
        <v>420329.77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75.66</v>
      </c>
      <c r="D23" s="16">
        <v>5270</v>
      </c>
      <c r="E23" s="16">
        <v>5556</v>
      </c>
      <c r="F23" s="16">
        <f>Table1[[#This Row],[New position]]-Table1[[#This Row],[Old position]]</f>
        <v>286</v>
      </c>
      <c r="G23" s="24">
        <v>0.33300000000000002</v>
      </c>
      <c r="H23" s="19">
        <v>420329.77</v>
      </c>
      <c r="I23" s="10"/>
      <c r="K23" s="49"/>
      <c r="L23" s="45"/>
      <c r="M23" s="2"/>
    </row>
    <row r="24" spans="1:16">
      <c r="A24" s="16" t="s">
        <v>51</v>
      </c>
      <c r="B24" s="16" t="s">
        <v>16</v>
      </c>
      <c r="C24" s="38">
        <v>119.38</v>
      </c>
      <c r="D24" s="16">
        <v>3313</v>
      </c>
      <c r="E24" s="16">
        <v>3521</v>
      </c>
      <c r="F24" s="16">
        <f>Table1[[#This Row],[New position]]-Table1[[#This Row],[Old position]]</f>
        <v>208</v>
      </c>
      <c r="G24" s="24">
        <v>0.33300000000000002</v>
      </c>
      <c r="H24" s="19">
        <v>420329.77</v>
      </c>
      <c r="I24" s="10"/>
      <c r="K24" s="49"/>
      <c r="L24" s="45"/>
      <c r="M24" s="2"/>
    </row>
    <row r="25" spans="1:16">
      <c r="A25" s="16" t="s">
        <v>56</v>
      </c>
      <c r="B25" s="16" t="s">
        <v>16</v>
      </c>
      <c r="C25" s="38">
        <v>440.11</v>
      </c>
      <c r="D25" s="16">
        <v>912</v>
      </c>
      <c r="E25" s="16">
        <v>955</v>
      </c>
      <c r="F25" s="16">
        <f>Table1[[#This Row],[New position]]-Table1[[#This Row],[Old position]]</f>
        <v>43</v>
      </c>
      <c r="G25" s="24">
        <v>0.33300000000000002</v>
      </c>
      <c r="H25" s="19">
        <v>420329.77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307.70999999999998</v>
      </c>
      <c r="D26" s="16">
        <v>96865</v>
      </c>
      <c r="E26" s="16">
        <v>100401</v>
      </c>
      <c r="F26" s="16">
        <f>Table1[[#This Row],[New position]]-Table1[[#This Row],[Old position]]</f>
        <v>3536</v>
      </c>
      <c r="G26" s="24">
        <v>24.5</v>
      </c>
      <c r="H26" s="19">
        <v>30894241.210000001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88.01</v>
      </c>
      <c r="D27" s="16">
        <v>37726</v>
      </c>
      <c r="E27" s="16">
        <v>39401</v>
      </c>
      <c r="F27" s="16">
        <f>Table1[[#This Row],[New position]]-Table1[[#This Row],[Old position]]</f>
        <v>1675</v>
      </c>
      <c r="G27" s="24">
        <v>2.75</v>
      </c>
      <c r="H27" s="19">
        <v>3467720.95</v>
      </c>
      <c r="I27" s="10"/>
      <c r="K27" s="49"/>
      <c r="L27" s="45"/>
      <c r="M27" s="2"/>
    </row>
    <row r="28" spans="1:16">
      <c r="A28" s="16" t="s">
        <v>57</v>
      </c>
      <c r="B28" s="16" t="s">
        <v>16</v>
      </c>
      <c r="C28" s="38">
        <v>40.43</v>
      </c>
      <c r="D28" s="16">
        <v>82178</v>
      </c>
      <c r="E28" s="16">
        <v>85771</v>
      </c>
      <c r="F28" s="16">
        <f>Table1[[#This Row],[New position]]-Table1[[#This Row],[Old position]]</f>
        <v>3593</v>
      </c>
      <c r="G28" s="24">
        <v>2.75</v>
      </c>
      <c r="H28" s="19">
        <v>3467720.95</v>
      </c>
      <c r="I28" s="10"/>
      <c r="K28" s="49"/>
      <c r="L28" s="45"/>
      <c r="M28" s="2"/>
    </row>
    <row r="29" spans="1:16">
      <c r="A29" s="16" t="s">
        <v>31</v>
      </c>
      <c r="B29" s="16" t="s">
        <v>17</v>
      </c>
      <c r="C29" s="38">
        <v>139343.76999999999</v>
      </c>
      <c r="D29" s="16">
        <v>13</v>
      </c>
      <c r="E29" s="16">
        <v>14</v>
      </c>
      <c r="F29" s="16">
        <f>Table1[[#This Row],[New position]]-Table1[[#This Row],[Old position]]</f>
        <v>1</v>
      </c>
      <c r="G29" s="24">
        <v>1.5</v>
      </c>
      <c r="H29" s="38">
        <v>1891484.16</v>
      </c>
      <c r="I29" s="10"/>
      <c r="K29" s="49"/>
      <c r="L29" s="45"/>
      <c r="M29" s="2"/>
    </row>
    <row r="30" spans="1:16">
      <c r="A30" s="16" t="s">
        <v>18</v>
      </c>
      <c r="B30" s="16" t="s">
        <v>17</v>
      </c>
      <c r="C30" s="38">
        <v>211000</v>
      </c>
      <c r="D30" s="16">
        <v>29</v>
      </c>
      <c r="E30" s="16">
        <v>30</v>
      </c>
      <c r="F30" s="16">
        <f>Table1[[#This Row],[New position]]-Table1[[#This Row],[Old position]]</f>
        <v>1</v>
      </c>
      <c r="G30" s="24">
        <v>5</v>
      </c>
      <c r="H30" s="19">
        <v>6304947.1900000004</v>
      </c>
      <c r="I30" s="48"/>
      <c r="K30" s="49"/>
      <c r="L30" s="45"/>
      <c r="M30" s="2"/>
    </row>
    <row r="31" spans="1:16">
      <c r="A31" s="16" t="s">
        <v>44</v>
      </c>
      <c r="B31" s="16" t="s">
        <v>17</v>
      </c>
      <c r="C31" s="38">
        <v>1157577.6000000001</v>
      </c>
      <c r="D31" s="16">
        <v>5</v>
      </c>
      <c r="E31" s="16">
        <v>5</v>
      </c>
      <c r="F31" s="16">
        <f>Table1[[#This Row],[New position]]-Table1[[#This Row],[Old position]]</f>
        <v>0</v>
      </c>
      <c r="G31" s="24">
        <v>5</v>
      </c>
      <c r="H31" s="19">
        <v>6304947.1900000004</v>
      </c>
      <c r="I31" s="53"/>
      <c r="K31" s="49"/>
      <c r="L31" s="45"/>
      <c r="M31" s="2"/>
    </row>
    <row r="32" spans="1:16">
      <c r="A32" s="16" t="s">
        <v>55</v>
      </c>
      <c r="B32" s="16" t="s">
        <v>17</v>
      </c>
      <c r="C32" s="38">
        <v>78122.710000000006</v>
      </c>
      <c r="D32" s="16">
        <v>78</v>
      </c>
      <c r="E32" s="16">
        <v>40</v>
      </c>
      <c r="F32" s="16">
        <f>Table1[[#This Row],[New position]]-Table1[[#This Row],[Old position]]</f>
        <v>-38</v>
      </c>
      <c r="G32" s="24">
        <v>2.5</v>
      </c>
      <c r="H32" s="19">
        <v>3152473.59</v>
      </c>
      <c r="I32" s="10"/>
      <c r="K32" s="49"/>
      <c r="L32" s="45"/>
      <c r="M32" s="2"/>
    </row>
    <row r="33" spans="1:13">
      <c r="A33" s="16" t="s">
        <v>60</v>
      </c>
      <c r="B33" s="16" t="s">
        <v>16</v>
      </c>
      <c r="C33" s="38">
        <v>102.97</v>
      </c>
      <c r="D33" s="16">
        <v>0</v>
      </c>
      <c r="E33" s="16">
        <v>30615</v>
      </c>
      <c r="F33" s="16">
        <f>Table1[[#This Row],[New position]]-Table1[[#This Row],[Old position]]</f>
        <v>30615</v>
      </c>
      <c r="G33" s="24">
        <v>2.5</v>
      </c>
      <c r="H33" s="19">
        <v>3152473.59</v>
      </c>
      <c r="I33" s="10"/>
      <c r="K33" s="49"/>
      <c r="L33" s="45"/>
      <c r="M33" s="2"/>
    </row>
    <row r="34" spans="1:13">
      <c r="A34" s="16" t="s">
        <v>30</v>
      </c>
      <c r="B34" s="16" t="s">
        <v>16</v>
      </c>
      <c r="C34" s="38">
        <v>34.770000000000003</v>
      </c>
      <c r="D34" s="16">
        <v>34856</v>
      </c>
      <c r="E34" s="16">
        <v>36267</v>
      </c>
      <c r="F34" s="16">
        <f>Table1[[#This Row],[New position]]-Table1[[#This Row],[Old position]]</f>
        <v>1411</v>
      </c>
      <c r="G34" s="24">
        <v>1</v>
      </c>
      <c r="H34" s="19">
        <v>1260989.4399999999</v>
      </c>
      <c r="I34" s="10"/>
      <c r="K34" s="49"/>
      <c r="L34" s="45"/>
      <c r="M34" s="2"/>
    </row>
    <row r="35" spans="1:13">
      <c r="A35" s="16" t="s">
        <v>40</v>
      </c>
      <c r="B35" s="16" t="s">
        <v>17</v>
      </c>
      <c r="C35" s="38">
        <v>37462.5</v>
      </c>
      <c r="D35" s="16">
        <v>16</v>
      </c>
      <c r="E35" s="16">
        <v>17</v>
      </c>
      <c r="F35" s="16">
        <f>Table1[[#This Row],[New position]]-Table1[[#This Row],[Old position]]</f>
        <v>1</v>
      </c>
      <c r="G35" s="24">
        <v>0.5</v>
      </c>
      <c r="H35" s="19">
        <v>630494.71999999997</v>
      </c>
      <c r="I35" s="10"/>
      <c r="K35" s="49"/>
      <c r="L35" s="45"/>
      <c r="M35" s="2"/>
    </row>
    <row r="36" spans="1:13">
      <c r="A36" s="16" t="s">
        <v>43</v>
      </c>
      <c r="B36" s="16" t="s">
        <v>17</v>
      </c>
      <c r="C36" s="38">
        <v>83310</v>
      </c>
      <c r="D36" s="16">
        <v>7</v>
      </c>
      <c r="E36" s="16">
        <v>8</v>
      </c>
      <c r="F36" s="16">
        <f>Table1[[#This Row],[New position]]-Table1[[#This Row],[Old position]]</f>
        <v>1</v>
      </c>
      <c r="G36" s="24">
        <v>0.5</v>
      </c>
      <c r="H36" s="19">
        <v>630494.71999999997</v>
      </c>
      <c r="I36" s="56"/>
      <c r="K36" s="49"/>
      <c r="L36" s="45"/>
      <c r="M36" s="2"/>
    </row>
    <row r="37" spans="1:13">
      <c r="A37" s="16" t="s">
        <v>45</v>
      </c>
      <c r="B37" s="16" t="s">
        <v>17</v>
      </c>
      <c r="C37" s="38">
        <v>46308</v>
      </c>
      <c r="D37" s="16">
        <v>13</v>
      </c>
      <c r="E37" s="16">
        <v>14</v>
      </c>
      <c r="F37" s="16">
        <f>Table1[[#This Row],[New position]]-Table1[[#This Row],[Old position]]</f>
        <v>1</v>
      </c>
      <c r="G37" s="24">
        <v>0.5</v>
      </c>
      <c r="H37" s="19">
        <v>630494.71999999997</v>
      </c>
      <c r="I37" s="57"/>
      <c r="K37" s="49"/>
      <c r="L37" s="45"/>
      <c r="M37" s="2"/>
    </row>
    <row r="38" spans="1:13">
      <c r="A38" s="16" t="s">
        <v>46</v>
      </c>
      <c r="B38" s="16" t="s">
        <v>17</v>
      </c>
      <c r="C38" s="38">
        <v>170242.75</v>
      </c>
      <c r="D38" s="16">
        <v>4</v>
      </c>
      <c r="E38" s="16">
        <v>4</v>
      </c>
      <c r="F38" s="16">
        <f>Table1[[#This Row],[New position]]-Table1[[#This Row],[Old position]]</f>
        <v>0</v>
      </c>
      <c r="G38" s="24">
        <v>0.5</v>
      </c>
      <c r="H38" s="19">
        <v>630494.71999999997</v>
      </c>
      <c r="I38" s="10"/>
      <c r="K38" s="49"/>
      <c r="L38" s="45"/>
      <c r="M38" s="2"/>
    </row>
    <row r="39" spans="1:13">
      <c r="A39" s="16" t="s">
        <v>47</v>
      </c>
      <c r="B39" s="16" t="s">
        <v>17</v>
      </c>
      <c r="C39" s="38">
        <v>169813.25</v>
      </c>
      <c r="D39" s="16">
        <v>4</v>
      </c>
      <c r="E39" s="16">
        <v>4</v>
      </c>
      <c r="F39" s="16">
        <f>Table1[[#This Row],[New position]]-Table1[[#This Row],[Old position]]</f>
        <v>0</v>
      </c>
      <c r="G39" s="24">
        <v>0.5</v>
      </c>
      <c r="H39" s="19">
        <v>630494.71999999997</v>
      </c>
      <c r="I39" s="10"/>
      <c r="K39" s="49"/>
      <c r="L39" s="45"/>
      <c r="M39" s="2"/>
    </row>
    <row r="40" spans="1:13">
      <c r="A40" s="16" t="s">
        <v>52</v>
      </c>
      <c r="B40" s="16" t="s">
        <v>17</v>
      </c>
      <c r="C40" s="38">
        <v>58737.5</v>
      </c>
      <c r="D40" s="16">
        <v>10</v>
      </c>
      <c r="E40" s="16">
        <v>11</v>
      </c>
      <c r="F40" s="16">
        <f>Table1[[#This Row],[New position]]-Table1[[#This Row],[Old position]]</f>
        <v>1</v>
      </c>
      <c r="G40" s="24">
        <v>0.5</v>
      </c>
      <c r="H40" s="19">
        <v>630494.71999999997</v>
      </c>
      <c r="I40" s="58"/>
      <c r="K40" s="49"/>
      <c r="L40" s="45"/>
      <c r="M40" s="2"/>
    </row>
    <row r="41" spans="1:13">
      <c r="A41" s="16" t="s">
        <v>53</v>
      </c>
      <c r="B41" s="16" t="s">
        <v>17</v>
      </c>
      <c r="C41" s="38">
        <v>84425</v>
      </c>
      <c r="D41" s="16">
        <v>7</v>
      </c>
      <c r="E41" s="16">
        <v>7</v>
      </c>
      <c r="F41" s="16">
        <f>Table1[[#This Row],[New position]]-Table1[[#This Row],[Old position]]</f>
        <v>0</v>
      </c>
      <c r="G41" s="24">
        <v>0.5</v>
      </c>
      <c r="H41" s="19">
        <v>630494.71999999997</v>
      </c>
      <c r="I41" s="58"/>
      <c r="K41" s="49"/>
      <c r="L41" s="45"/>
      <c r="M41" s="2"/>
    </row>
    <row r="42" spans="1:13">
      <c r="A42" s="16" t="s">
        <v>54</v>
      </c>
      <c r="B42" s="16" t="s">
        <v>17</v>
      </c>
      <c r="C42" s="38">
        <v>54712.55</v>
      </c>
      <c r="D42" s="16">
        <v>11</v>
      </c>
      <c r="E42" s="16">
        <v>12</v>
      </c>
      <c r="F42" s="16">
        <f>Table1[[#This Row],[New position]]-Table1[[#This Row],[Old position]]</f>
        <v>1</v>
      </c>
      <c r="G42" s="24">
        <v>0.5</v>
      </c>
      <c r="H42" s="19">
        <v>630494.71999999997</v>
      </c>
      <c r="I42" s="58"/>
      <c r="K42" s="49"/>
      <c r="L42" s="45"/>
      <c r="M42" s="2"/>
    </row>
    <row r="43" spans="1:13">
      <c r="A43" s="16" t="s">
        <v>58</v>
      </c>
      <c r="B43" s="16" t="s">
        <v>17</v>
      </c>
      <c r="C43" s="38">
        <v>116200</v>
      </c>
      <c r="D43" s="16">
        <v>5</v>
      </c>
      <c r="E43" s="16">
        <v>5</v>
      </c>
      <c r="F43" s="16">
        <f>Table1[[#This Row],[New position]]-Table1[[#This Row],[Old position]]</f>
        <v>0</v>
      </c>
      <c r="G43" s="24">
        <v>0.5</v>
      </c>
      <c r="H43" s="19">
        <v>630494.71999999997</v>
      </c>
      <c r="I43" s="58"/>
      <c r="K43" s="49"/>
      <c r="L43" s="45"/>
      <c r="M43" s="2"/>
    </row>
    <row r="44" spans="1:13">
      <c r="A44" s="16" t="s">
        <v>59</v>
      </c>
      <c r="B44" s="16" t="s">
        <v>17</v>
      </c>
      <c r="C44" s="38">
        <v>49000</v>
      </c>
      <c r="D44" s="16">
        <v>12</v>
      </c>
      <c r="E44" s="16">
        <v>13</v>
      </c>
      <c r="F44" s="16">
        <f>Table1[[#This Row],[New position]]-Table1[[#This Row],[Old position]]</f>
        <v>1</v>
      </c>
      <c r="G44" s="24">
        <v>0.5</v>
      </c>
      <c r="H44" s="19">
        <v>630494.71999999997</v>
      </c>
      <c r="I44" s="58"/>
      <c r="K44" s="49"/>
      <c r="L44" s="45"/>
      <c r="M44" s="2"/>
    </row>
    <row r="45" spans="1:13">
      <c r="A45" s="16" t="s">
        <v>24</v>
      </c>
      <c r="B45" s="16"/>
      <c r="C45" s="38"/>
      <c r="D45" s="16"/>
      <c r="E45" s="16"/>
      <c r="F45" s="16"/>
      <c r="G45" s="24">
        <f>100 - SUM(G11:G44)</f>
        <v>42.504999999999995</v>
      </c>
      <c r="H45" s="19"/>
      <c r="I45" s="10"/>
      <c r="K45" s="49"/>
    </row>
    <row r="46" spans="1:13">
      <c r="A46" s="16" t="s">
        <v>26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29</v>
      </c>
      <c r="D47" s="6"/>
      <c r="E47" s="9" t="s">
        <v>27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28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2022-06-06T04:11:43Z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