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0" documentId="14_{C52E155E-160F-4E67-839C-DD5FF5463DAD}" xr6:coauthVersionLast="47" xr6:coauthVersionMax="47" xr10:uidLastSave="{00000000-0000-0000-0000-000000000000}"/>
  <bookViews>
    <workbookView xWindow="-60" yWindow="-163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11" i="1"/>
  <c r="G52" i="1"/>
  <c r="C8" i="1" l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<sst xmlns="http://schemas.openxmlformats.org/spreadsheetml/2006/main" count="106" uniqueCount="67">
  <si>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</si>
  <si>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</si>
  <si>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</si>
  <si>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</si>
  <si>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</si>
  <si>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</si>
  <si>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</si>
  <si>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</si>
  <si>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</si>
  <si>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</si>
  <si>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</si>
  <si>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</si>
  <si>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</si>
  <si>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</si>
  <si>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</si>
  <si>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</si>
  <si>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</si>
  <si>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</si>
  <si>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</si>
  <si>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</si>
  <si>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</si>
  <si>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</si>
  <si>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</si>
  <si>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</si>
  <si>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ES Bear Put</t>
  </si>
  <si>
    <t>Prepared and Checked by:</t>
  </si>
  <si>
    <t>Tang Jiayun</t>
  </si>
  <si>
    <t>Recommended by:</t>
  </si>
  <si>
    <t>IAU</t>
  </si>
  <si>
    <t>MCK</t>
  </si>
  <si>
    <t>ED</t>
  </si>
  <si>
    <t>SRE</t>
  </si>
  <si>
    <t>BMY</t>
  </si>
  <si>
    <t>LMT</t>
  </si>
  <si>
    <t>NOC</t>
  </si>
  <si>
    <t>HSY</t>
  </si>
  <si>
    <t>AMGN</t>
  </si>
  <si>
    <t>MRK</t>
  </si>
  <si>
    <t>ZB</t>
  </si>
  <si>
    <t>SHYD</t>
  </si>
  <si>
    <t>FMB</t>
  </si>
  <si>
    <t>NG</t>
  </si>
  <si>
    <t>IGLB</t>
  </si>
  <si>
    <t>HUM</t>
  </si>
  <si>
    <t>DLTR</t>
  </si>
  <si>
    <t>GBL</t>
  </si>
  <si>
    <t>CGB</t>
  </si>
  <si>
    <t>OAT</t>
  </si>
  <si>
    <t>K</t>
  </si>
  <si>
    <t>ADM</t>
  </si>
  <si>
    <t>GBX</t>
  </si>
  <si>
    <t>PA</t>
  </si>
  <si>
    <t>HE</t>
  </si>
  <si>
    <t>LE</t>
  </si>
  <si>
    <t>ZS</t>
  </si>
  <si>
    <t>ZM</t>
  </si>
  <si>
    <t>GF</t>
  </si>
  <si>
    <t>BTP</t>
  </si>
  <si>
    <t>FPE</t>
  </si>
  <si>
    <t>CTVA</t>
  </si>
  <si>
    <t>SO</t>
  </si>
  <si>
    <t>XLU</t>
  </si>
  <si>
    <t>FLKTB</t>
  </si>
  <si>
    <t>PB</t>
  </si>
  <si>
    <t>KC</t>
  </si>
  <si>
    <t>UB</t>
  </si>
  <si>
    <t>HYG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</si>
</sst>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52" totalsRowShown="0" headerRowDxfId="13" dataDxfId="11" headerRowBorderDxfId="12" tableBorderDxfId="10" totalsRowBorderDxfId="9">
  <autoFilter ref="A10:I52" xr:uid="{00000000-0009-0000-0100-000001000000}"/>
  <sortState xmlns:xlrd2="http://schemas.microsoft.com/office/spreadsheetml/2017/richdata2" ref="A11:I52">
    <sortCondition ref="A10:A52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57"/>
  <sheetViews>
    <sheetView tabSelected="1" zoomScale="96" zoomScaleNormal="96" workbookViewId="0">
      <selection activeCell="C4" sqref="C4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8.28515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44784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3.3108253418372176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(C8-SUM(H29:H42))/C7</f>
        <v>1.4898710424488564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42635425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42635425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141158445.55000004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18</v>
      </c>
      <c r="D10" s="15" t="s">
        <v>19</v>
      </c>
      <c r="E10" s="12" t="s">
        <v>20</v>
      </c>
      <c r="F10" s="12" t="s">
        <v>5</v>
      </c>
      <c r="G10" s="15" t="s">
        <v>21</v>
      </c>
      <c r="H10" s="18" t="s">
        <v>22</v>
      </c>
      <c r="I10" s="21" t="s">
        <v>1</v>
      </c>
    </row>
    <row r="11" spans="1:13" s="2" customFormat="1">
      <c r="A11" s="16" t="s">
        <v>29</v>
      </c>
      <c r="B11" s="16" t="s">
        <v>16</v>
      </c>
      <c r="C11" s="38">
        <v>359.61</v>
      </c>
      <c r="D11" s="16">
        <v>1394</v>
      </c>
      <c r="E11" s="16">
        <v>1308</v>
      </c>
      <c r="F11" s="16">
        <f>Table1[[#This Row],[New position]]-Table1[[#This Row],[Old position]]</f>
        <v>-86</v>
      </c>
      <c r="G11" s="24">
        <v>0.33300000000000002</v>
      </c>
      <c r="H11" s="19">
        <v>470528.2</v>
      </c>
      <c r="I11" s="10"/>
      <c r="J11"/>
      <c r="K11" s="49"/>
      <c r="L11" s="45"/>
    </row>
    <row r="12" spans="1:13">
      <c r="A12" s="16" t="s">
        <v>30</v>
      </c>
      <c r="B12" s="16" t="s">
        <v>16</v>
      </c>
      <c r="C12" s="38">
        <v>98.99</v>
      </c>
      <c r="D12" s="16">
        <v>5001</v>
      </c>
      <c r="E12" s="16">
        <v>4753</v>
      </c>
      <c r="F12" s="16">
        <f>Table1[[#This Row],[New position]]-Table1[[#This Row],[Old position]]</f>
        <v>-248</v>
      </c>
      <c r="G12" s="24">
        <v>0.33300000000000002</v>
      </c>
      <c r="H12" s="19">
        <v>470528.2</v>
      </c>
      <c r="I12" s="10"/>
      <c r="K12" s="49"/>
      <c r="L12" s="45"/>
      <c r="M12" s="2"/>
    </row>
    <row r="13" spans="1:13">
      <c r="A13" s="16" t="s">
        <v>31</v>
      </c>
      <c r="B13" s="16" t="s">
        <v>16</v>
      </c>
      <c r="C13" s="38">
        <v>163.47999999999999</v>
      </c>
      <c r="D13" s="16">
        <v>3043</v>
      </c>
      <c r="E13" s="16">
        <v>2878</v>
      </c>
      <c r="F13" s="16">
        <f>Table1[[#This Row],[New position]]-Table1[[#This Row],[Old position]]</f>
        <v>-165</v>
      </c>
      <c r="G13" s="24">
        <v>0.33300000000000002</v>
      </c>
      <c r="H13" s="19">
        <v>470528.2</v>
      </c>
      <c r="I13" s="10"/>
      <c r="K13" s="49"/>
      <c r="L13" s="45"/>
      <c r="M13" s="2"/>
    </row>
    <row r="14" spans="1:13">
      <c r="A14" s="16" t="s">
        <v>32</v>
      </c>
      <c r="B14" s="16" t="s">
        <v>16</v>
      </c>
      <c r="C14" s="38">
        <v>74.59</v>
      </c>
      <c r="D14" s="16">
        <v>6602</v>
      </c>
      <c r="E14" s="16">
        <v>6308</v>
      </c>
      <c r="F14" s="16">
        <f>Table1[[#This Row],[New position]]-Table1[[#This Row],[Old position]]</f>
        <v>-294</v>
      </c>
      <c r="G14" s="24">
        <v>0.33300000000000002</v>
      </c>
      <c r="H14" s="19">
        <v>470528.2</v>
      </c>
      <c r="I14" s="10"/>
      <c r="K14" s="49"/>
      <c r="L14" s="45"/>
      <c r="M14" s="2"/>
    </row>
    <row r="15" spans="1:13">
      <c r="A15" s="16" t="s">
        <v>33</v>
      </c>
      <c r="B15" s="16" t="s">
        <v>16</v>
      </c>
      <c r="C15" s="38">
        <v>429.99</v>
      </c>
      <c r="D15" s="16">
        <v>1154</v>
      </c>
      <c r="E15" s="16">
        <v>1094</v>
      </c>
      <c r="F15" s="16">
        <f>Table1[[#This Row],[New position]]-Table1[[#This Row],[Old position]]</f>
        <v>-60</v>
      </c>
      <c r="G15" s="24">
        <v>0.33300000000000002</v>
      </c>
      <c r="H15" s="19">
        <v>470528.2</v>
      </c>
      <c r="I15" s="10"/>
      <c r="K15" s="49"/>
      <c r="L15" s="45"/>
      <c r="M15" s="2"/>
    </row>
    <row r="16" spans="1:13">
      <c r="A16" s="16" t="s">
        <v>34</v>
      </c>
      <c r="B16" s="16" t="s">
        <v>16</v>
      </c>
      <c r="C16" s="38">
        <v>473.14</v>
      </c>
      <c r="D16" s="16">
        <v>1044</v>
      </c>
      <c r="E16" s="16">
        <v>994</v>
      </c>
      <c r="F16" s="16">
        <f>Table1[[#This Row],[New position]]-Table1[[#This Row],[Old position]]</f>
        <v>-50</v>
      </c>
      <c r="G16" s="55">
        <v>0.33300000000000002</v>
      </c>
      <c r="H16" s="19">
        <v>470528.2</v>
      </c>
      <c r="I16" s="10"/>
      <c r="K16" s="49"/>
      <c r="L16" s="45"/>
      <c r="M16" s="2"/>
    </row>
    <row r="17" spans="1:16">
      <c r="A17" s="16" t="s">
        <v>35</v>
      </c>
      <c r="B17" s="16" t="s">
        <v>16</v>
      </c>
      <c r="C17" s="38">
        <v>226.46</v>
      </c>
      <c r="D17" s="16">
        <v>2167</v>
      </c>
      <c r="E17" s="16">
        <v>2078</v>
      </c>
      <c r="F17" s="16">
        <f>Table1[[#This Row],[New position]]-Table1[[#This Row],[Old position]]</f>
        <v>-89</v>
      </c>
      <c r="G17" s="24">
        <v>0.33300000000000002</v>
      </c>
      <c r="H17" s="19">
        <v>470528.2</v>
      </c>
      <c r="I17" s="10"/>
      <c r="K17" s="49"/>
      <c r="L17" s="45"/>
      <c r="M17" s="2"/>
    </row>
    <row r="18" spans="1:16">
      <c r="A18" s="16" t="s">
        <v>36</v>
      </c>
      <c r="B18" s="16" t="s">
        <v>16</v>
      </c>
      <c r="C18" s="38">
        <v>252.09</v>
      </c>
      <c r="D18" s="16">
        <v>1974</v>
      </c>
      <c r="E18" s="16">
        <v>1867</v>
      </c>
      <c r="F18" s="16">
        <f>Table1[[#This Row],[New position]]-Table1[[#This Row],[Old position]]</f>
        <v>-107</v>
      </c>
      <c r="G18" s="24">
        <v>0.33300000000000002</v>
      </c>
      <c r="H18" s="19">
        <v>470528.2</v>
      </c>
      <c r="I18" s="10"/>
      <c r="K18" s="49"/>
      <c r="L18" s="45"/>
      <c r="M18" s="2"/>
    </row>
    <row r="19" spans="1:16">
      <c r="A19" s="16" t="s">
        <v>37</v>
      </c>
      <c r="B19" s="16" t="s">
        <v>16</v>
      </c>
      <c r="C19" s="38">
        <v>89.18</v>
      </c>
      <c r="D19" s="16">
        <v>5497</v>
      </c>
      <c r="E19" s="16">
        <v>5276</v>
      </c>
      <c r="F19" s="16">
        <f>Table1[[#This Row],[New position]]-Table1[[#This Row],[Old position]]</f>
        <v>-221</v>
      </c>
      <c r="G19" s="24">
        <v>0.33300000000000002</v>
      </c>
      <c r="H19" s="19">
        <v>470528.2</v>
      </c>
      <c r="I19" s="44"/>
      <c r="K19" s="49"/>
      <c r="L19" s="45"/>
      <c r="M19" s="2"/>
    </row>
    <row r="20" spans="1:16">
      <c r="A20" s="16" t="s">
        <v>43</v>
      </c>
      <c r="B20" s="16" t="s">
        <v>16</v>
      </c>
      <c r="C20" s="38">
        <v>486</v>
      </c>
      <c r="D20" s="16">
        <v>1014</v>
      </c>
      <c r="E20" s="16">
        <v>968</v>
      </c>
      <c r="F20" s="16">
        <f>Table1[[#This Row],[New position]]-Table1[[#This Row],[Old position]]</f>
        <v>-46</v>
      </c>
      <c r="G20" s="24">
        <v>0.33300000000000002</v>
      </c>
      <c r="H20" s="19">
        <v>470523.54</v>
      </c>
      <c r="I20" s="10"/>
      <c r="K20" s="49"/>
      <c r="L20" s="45"/>
      <c r="M20" s="2"/>
      <c r="P20" s="50"/>
    </row>
    <row r="21" spans="1:16">
      <c r="A21" s="16" t="s">
        <v>44</v>
      </c>
      <c r="B21" s="16" t="s">
        <v>16</v>
      </c>
      <c r="C21" s="38">
        <v>165.97</v>
      </c>
      <c r="D21" s="16">
        <v>2894</v>
      </c>
      <c r="E21" s="16">
        <v>2894</v>
      </c>
      <c r="F21" s="16">
        <f>Table1[[#This Row],[New position]]-Table1[[#This Row],[Old position]]</f>
        <v>0</v>
      </c>
      <c r="G21" s="24">
        <v>0.33300000000000002</v>
      </c>
      <c r="H21" s="19">
        <v>470523.54</v>
      </c>
      <c r="I21" s="10"/>
      <c r="K21" s="49"/>
      <c r="L21" s="45"/>
      <c r="M21" s="2"/>
    </row>
    <row r="22" spans="1:16">
      <c r="A22" s="16" t="s">
        <v>48</v>
      </c>
      <c r="B22" s="16" t="s">
        <v>16</v>
      </c>
      <c r="C22" s="38">
        <v>75.510000000000005</v>
      </c>
      <c r="D22" s="16">
        <v>6596</v>
      </c>
      <c r="E22" s="16">
        <v>6231</v>
      </c>
      <c r="F22" s="16">
        <f>Table1[[#This Row],[New position]]-Table1[[#This Row],[Old position]]</f>
        <v>-365</v>
      </c>
      <c r="G22" s="24">
        <v>0.33300000000000002</v>
      </c>
      <c r="H22" s="19">
        <v>470523.54</v>
      </c>
      <c r="I22" s="10"/>
      <c r="K22" s="49"/>
      <c r="L22" s="45"/>
      <c r="M22" s="2"/>
    </row>
    <row r="23" spans="1:16">
      <c r="A23" s="16" t="s">
        <v>49</v>
      </c>
      <c r="B23" s="16" t="s">
        <v>16</v>
      </c>
      <c r="C23" s="38">
        <v>83.73</v>
      </c>
      <c r="D23" s="16">
        <v>5923</v>
      </c>
      <c r="E23" s="16">
        <v>5620</v>
      </c>
      <c r="F23" s="16">
        <f>Table1[[#This Row],[New position]]-Table1[[#This Row],[Old position]]</f>
        <v>-303</v>
      </c>
      <c r="G23" s="24">
        <v>0.33300000000000002</v>
      </c>
      <c r="H23" s="19">
        <v>470523.54</v>
      </c>
      <c r="I23" s="10"/>
      <c r="K23" s="49"/>
      <c r="L23" s="45"/>
      <c r="M23" s="2"/>
    </row>
    <row r="24" spans="1:16">
      <c r="A24" s="16" t="s">
        <v>59</v>
      </c>
      <c r="B24" s="16" t="s">
        <v>16</v>
      </c>
      <c r="C24" s="38">
        <v>59.94</v>
      </c>
      <c r="D24" s="16">
        <v>8283</v>
      </c>
      <c r="E24" s="16">
        <v>7850</v>
      </c>
      <c r="F24" s="16">
        <f>Table1[[#This Row],[New position]]-Table1[[#This Row],[Old position]]</f>
        <v>-433</v>
      </c>
      <c r="G24" s="24">
        <v>0.33300000000000002</v>
      </c>
      <c r="H24" s="19">
        <v>470523.54</v>
      </c>
      <c r="I24" s="10"/>
      <c r="K24" s="49"/>
      <c r="L24" s="45"/>
      <c r="M24" s="2"/>
    </row>
    <row r="25" spans="1:16">
      <c r="A25" s="16" t="s">
        <v>60</v>
      </c>
      <c r="B25" s="16" t="s">
        <v>16</v>
      </c>
      <c r="C25" s="38">
        <v>78.290000000000006</v>
      </c>
      <c r="D25" s="16">
        <v>6293</v>
      </c>
      <c r="E25" s="16">
        <v>6010</v>
      </c>
      <c r="F25" s="16">
        <f>Table1[[#This Row],[New position]]-Table1[[#This Row],[Old position]]</f>
        <v>-283</v>
      </c>
      <c r="G25" s="24">
        <v>0.33300000000000002</v>
      </c>
      <c r="H25" s="19">
        <v>470523.54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326.42</v>
      </c>
      <c r="D26" s="16">
        <v>137218</v>
      </c>
      <c r="E26" s="16">
        <v>129733</v>
      </c>
      <c r="F26" s="16">
        <f>Table1[[#This Row],[New position]]-Table1[[#This Row],[Old position]]</f>
        <v>-7485</v>
      </c>
      <c r="G26" s="24">
        <v>30</v>
      </c>
      <c r="H26" s="19">
        <v>42347542.079999998</v>
      </c>
      <c r="I26" s="20"/>
      <c r="K26" s="49"/>
      <c r="L26" s="45"/>
      <c r="M26" s="2"/>
    </row>
    <row r="27" spans="1:16">
      <c r="A27" s="16" t="s">
        <v>23</v>
      </c>
      <c r="B27" s="16" t="s">
        <v>16</v>
      </c>
      <c r="C27" s="38">
        <v>76.16</v>
      </c>
      <c r="D27" s="16">
        <v>49330</v>
      </c>
      <c r="E27" s="16">
        <v>46336</v>
      </c>
      <c r="F27" s="16">
        <f>Table1[[#This Row],[New position]]-Table1[[#This Row],[Old position]]</f>
        <v>-2994</v>
      </c>
      <c r="G27" s="24">
        <v>2.5</v>
      </c>
      <c r="H27" s="19">
        <v>3528961.84</v>
      </c>
      <c r="I27" s="10"/>
      <c r="K27" s="49"/>
      <c r="L27" s="45"/>
      <c r="M27" s="2"/>
    </row>
    <row r="28" spans="1:16">
      <c r="A28" s="16" t="s">
        <v>61</v>
      </c>
      <c r="B28" s="16" t="s">
        <v>16</v>
      </c>
      <c r="C28" s="38">
        <v>75.599999999999994</v>
      </c>
      <c r="D28" s="16">
        <v>48959</v>
      </c>
      <c r="E28" s="16">
        <v>46679</v>
      </c>
      <c r="F28" s="16">
        <f>Table1[[#This Row],[New position]]-Table1[[#This Row],[Old position]]</f>
        <v>-2280</v>
      </c>
      <c r="G28" s="24">
        <v>2.5</v>
      </c>
      <c r="H28" s="19">
        <v>3528961.84</v>
      </c>
      <c r="I28" s="10"/>
      <c r="K28" s="49"/>
      <c r="L28" s="45"/>
      <c r="M28" s="2"/>
    </row>
    <row r="29" spans="1:16">
      <c r="A29" s="16" t="s">
        <v>39</v>
      </c>
      <c r="B29" s="16" t="s">
        <v>16</v>
      </c>
      <c r="C29" s="38">
        <v>23</v>
      </c>
      <c r="D29" s="16">
        <v>290612</v>
      </c>
      <c r="E29" s="16">
        <v>276180</v>
      </c>
      <c r="F29" s="16">
        <f>Table1[[#This Row],[New position]]-Table1[[#This Row],[Old position]]</f>
        <v>-14432</v>
      </c>
      <c r="G29" s="24">
        <v>4.5</v>
      </c>
      <c r="H29" s="38">
        <v>6352131.3099999996</v>
      </c>
      <c r="I29" s="10"/>
      <c r="K29" s="49"/>
      <c r="L29" s="45"/>
      <c r="M29" s="2"/>
    </row>
    <row r="30" spans="1:16">
      <c r="A30" s="16" t="s">
        <v>40</v>
      </c>
      <c r="B30" s="16" t="s">
        <v>16</v>
      </c>
      <c r="C30" s="38">
        <v>51.84</v>
      </c>
      <c r="D30" s="16">
        <v>129098</v>
      </c>
      <c r="E30" s="16">
        <v>122533</v>
      </c>
      <c r="F30" s="16">
        <f>Table1[[#This Row],[New position]]-Table1[[#This Row],[Old position]]</f>
        <v>-6565</v>
      </c>
      <c r="G30" s="24">
        <v>4.5</v>
      </c>
      <c r="H30" s="19">
        <v>6352131.3099999996</v>
      </c>
      <c r="I30" s="48"/>
      <c r="K30" s="49"/>
      <c r="L30" s="45"/>
      <c r="M30" s="2"/>
    </row>
    <row r="31" spans="1:16">
      <c r="A31" s="16" t="s">
        <v>58</v>
      </c>
      <c r="B31" s="16" t="s">
        <v>16</v>
      </c>
      <c r="C31" s="38">
        <v>18.2</v>
      </c>
      <c r="D31" s="16">
        <v>368354</v>
      </c>
      <c r="E31" s="16">
        <v>349018</v>
      </c>
      <c r="F31" s="16">
        <f>Table1[[#This Row],[New position]]-Table1[[#This Row],[Old position]]</f>
        <v>-19336</v>
      </c>
      <c r="G31" s="24">
        <v>4.5</v>
      </c>
      <c r="H31" s="19">
        <v>6352131.3099999996</v>
      </c>
      <c r="I31" s="53"/>
      <c r="K31" s="49"/>
      <c r="L31" s="45"/>
      <c r="M31" s="2"/>
    </row>
    <row r="32" spans="1:16">
      <c r="A32" s="16" t="s">
        <v>66</v>
      </c>
      <c r="B32" s="16" t="s">
        <v>16</v>
      </c>
      <c r="C32" s="38">
        <v>78.69</v>
      </c>
      <c r="D32" s="16">
        <v>0</v>
      </c>
      <c r="E32" s="16">
        <v>80723</v>
      </c>
      <c r="F32" s="16">
        <f>Table1[[#This Row],[New position]]-Table1[[#This Row],[Old position]]</f>
        <v>80723</v>
      </c>
      <c r="G32" s="24">
        <v>4.5</v>
      </c>
      <c r="H32" s="19">
        <v>6352131.3099999996</v>
      </c>
      <c r="I32" s="10"/>
      <c r="K32" s="49"/>
      <c r="L32" s="45"/>
      <c r="M32" s="2"/>
    </row>
    <row r="33" spans="1:13">
      <c r="A33" s="16" t="s">
        <v>38</v>
      </c>
      <c r="B33" s="16" t="s">
        <v>17</v>
      </c>
      <c r="C33" s="38">
        <v>142031.26</v>
      </c>
      <c r="D33" s="16">
        <v>46</v>
      </c>
      <c r="E33" s="16">
        <v>46</v>
      </c>
      <c r="F33" s="16">
        <f>Table1[[#This Row],[New position]]-Table1[[#This Row],[Old position]]</f>
        <v>0</v>
      </c>
      <c r="G33" s="24">
        <v>4.5</v>
      </c>
      <c r="H33" s="19">
        <v>6352131.3099999996</v>
      </c>
      <c r="I33" s="10"/>
      <c r="K33" s="49"/>
      <c r="L33" s="45"/>
      <c r="M33" s="2"/>
    </row>
    <row r="34" spans="1:13">
      <c r="A34" s="16" t="s">
        <v>65</v>
      </c>
      <c r="B34" s="16" t="s">
        <v>17</v>
      </c>
      <c r="C34" s="38">
        <v>156406.26</v>
      </c>
      <c r="D34" s="16">
        <v>42</v>
      </c>
      <c r="E34" s="16">
        <v>42</v>
      </c>
      <c r="F34" s="16">
        <f>Table1[[#This Row],[New position]]-Table1[[#This Row],[Old position]]</f>
        <v>0</v>
      </c>
      <c r="G34" s="24">
        <v>4.5</v>
      </c>
      <c r="H34" s="19">
        <v>6352131.3099999996</v>
      </c>
      <c r="I34" s="10"/>
      <c r="K34" s="49"/>
      <c r="L34" s="45"/>
      <c r="M34" s="2"/>
    </row>
    <row r="35" spans="1:13">
      <c r="A35" s="16" t="s">
        <v>46</v>
      </c>
      <c r="B35" s="16" t="s">
        <v>17</v>
      </c>
      <c r="C35" s="38">
        <v>101622.98</v>
      </c>
      <c r="D35" s="16">
        <v>66</v>
      </c>
      <c r="E35" s="16">
        <v>63</v>
      </c>
      <c r="F35" s="16">
        <f>Table1[[#This Row],[New position]]-Table1[[#This Row],[Old position]]</f>
        <v>-3</v>
      </c>
      <c r="G35" s="24">
        <v>4.5</v>
      </c>
      <c r="H35" s="19">
        <v>6352131.3099999996</v>
      </c>
      <c r="I35" s="48"/>
      <c r="K35" s="49"/>
      <c r="L35" s="45"/>
      <c r="M35" s="2"/>
    </row>
    <row r="36" spans="1:13">
      <c r="A36" s="16" t="s">
        <v>45</v>
      </c>
      <c r="B36" s="16" t="s">
        <v>17</v>
      </c>
      <c r="C36" s="38">
        <v>161653.07</v>
      </c>
      <c r="D36" s="16">
        <v>41</v>
      </c>
      <c r="E36" s="16">
        <v>39</v>
      </c>
      <c r="F36" s="16">
        <f>Table1[[#This Row],[New position]]-Table1[[#This Row],[Old position]]</f>
        <v>-2</v>
      </c>
      <c r="G36" s="24">
        <v>4.5</v>
      </c>
      <c r="H36" s="19">
        <v>6352131.3099999996</v>
      </c>
      <c r="I36" s="53"/>
      <c r="K36" s="49"/>
      <c r="L36" s="45"/>
      <c r="M36" s="2"/>
    </row>
    <row r="37" spans="1:13">
      <c r="A37" s="16" t="s">
        <v>50</v>
      </c>
      <c r="B37" s="16" t="s">
        <v>17</v>
      </c>
      <c r="C37" s="38">
        <v>188813.91</v>
      </c>
      <c r="D37" s="16">
        <v>35</v>
      </c>
      <c r="E37" s="16">
        <v>35</v>
      </c>
      <c r="F37" s="16">
        <f>Table1[[#This Row],[New position]]-Table1[[#This Row],[Old position]]</f>
        <v>0</v>
      </c>
      <c r="G37" s="24">
        <v>4.5</v>
      </c>
      <c r="H37" s="19">
        <v>6352131.3099999996</v>
      </c>
      <c r="I37" s="10"/>
      <c r="K37" s="49"/>
      <c r="L37" s="45"/>
      <c r="M37" s="2"/>
    </row>
    <row r="38" spans="1:13">
      <c r="A38" s="16" t="s">
        <v>47</v>
      </c>
      <c r="B38" s="16" t="s">
        <v>17</v>
      </c>
      <c r="C38" s="38">
        <v>150226.70000000001</v>
      </c>
      <c r="D38" s="16">
        <v>44</v>
      </c>
      <c r="E38" s="16">
        <v>42</v>
      </c>
      <c r="F38" s="16">
        <f>Table1[[#This Row],[New position]]-Table1[[#This Row],[Old position]]</f>
        <v>-2</v>
      </c>
      <c r="G38" s="24">
        <v>4.5</v>
      </c>
      <c r="H38" s="19">
        <v>6352131.3099999996</v>
      </c>
      <c r="I38" s="10"/>
      <c r="K38" s="49"/>
      <c r="L38" s="45"/>
      <c r="M38" s="2"/>
    </row>
    <row r="39" spans="1:13">
      <c r="A39" s="16" t="s">
        <v>57</v>
      </c>
      <c r="B39" s="16" t="s">
        <v>17</v>
      </c>
      <c r="C39" s="38">
        <v>132611.92000000001</v>
      </c>
      <c r="D39" s="16">
        <v>50</v>
      </c>
      <c r="E39" s="16">
        <v>48</v>
      </c>
      <c r="F39" s="16">
        <f>Table1[[#This Row],[New position]]-Table1[[#This Row],[Old position]]</f>
        <v>-2</v>
      </c>
      <c r="G39" s="24">
        <v>4.5</v>
      </c>
      <c r="H39" s="19">
        <v>6352131.3099999996</v>
      </c>
      <c r="I39" s="56"/>
      <c r="K39" s="49"/>
      <c r="L39" s="45"/>
      <c r="M39" s="2"/>
    </row>
    <row r="40" spans="1:13">
      <c r="A40" s="16" t="s">
        <v>42</v>
      </c>
      <c r="B40" s="16" t="s">
        <v>16</v>
      </c>
      <c r="C40" s="38">
        <v>55.82</v>
      </c>
      <c r="D40" s="16">
        <v>121049</v>
      </c>
      <c r="E40" s="16">
        <v>113797</v>
      </c>
      <c r="F40" s="16">
        <f>Table1[[#This Row],[New position]]-Table1[[#This Row],[Old position]]</f>
        <v>-7252</v>
      </c>
      <c r="G40" s="24">
        <v>4.5</v>
      </c>
      <c r="H40" s="19">
        <v>6352131.3099999996</v>
      </c>
      <c r="I40" s="56"/>
      <c r="K40" s="49"/>
      <c r="L40" s="45"/>
      <c r="M40" s="2"/>
    </row>
    <row r="41" spans="1:13">
      <c r="A41" s="16" t="s">
        <v>62</v>
      </c>
      <c r="B41" s="16" t="s">
        <v>17</v>
      </c>
      <c r="C41" s="38">
        <v>88288.89</v>
      </c>
      <c r="D41" s="16">
        <v>76</v>
      </c>
      <c r="E41" s="16">
        <v>0</v>
      </c>
      <c r="F41" s="16">
        <f>Table1[[#This Row],[New position]]-Table1[[#This Row],[Old position]]</f>
        <v>-76</v>
      </c>
      <c r="G41" s="24">
        <v>0</v>
      </c>
      <c r="H41" s="19">
        <v>0</v>
      </c>
      <c r="I41" s="57"/>
      <c r="K41" s="49"/>
      <c r="L41" s="45"/>
      <c r="M41" s="2"/>
    </row>
    <row r="42" spans="1:13">
      <c r="A42" s="16" t="s">
        <v>28</v>
      </c>
      <c r="B42" s="16" t="s">
        <v>16</v>
      </c>
      <c r="C42" s="38">
        <v>34.04</v>
      </c>
      <c r="D42" s="16">
        <v>43355</v>
      </c>
      <c r="E42" s="16">
        <v>41468</v>
      </c>
      <c r="F42" s="16">
        <f>Table1[[#This Row],[New position]]-Table1[[#This Row],[Old position]]</f>
        <v>-1887</v>
      </c>
      <c r="G42" s="24">
        <v>1</v>
      </c>
      <c r="H42" s="19">
        <v>1411584.74</v>
      </c>
      <c r="I42" s="20"/>
      <c r="K42" s="49"/>
      <c r="L42" s="45"/>
      <c r="M42" s="2"/>
    </row>
    <row r="43" spans="1:13">
      <c r="A43" s="16" t="s">
        <v>41</v>
      </c>
      <c r="B43" s="16" t="s">
        <v>17</v>
      </c>
      <c r="C43" s="38">
        <v>84420</v>
      </c>
      <c r="D43" s="16">
        <v>11</v>
      </c>
      <c r="E43" s="16">
        <v>9</v>
      </c>
      <c r="F43" s="16">
        <f>Table1[[#This Row],[New position]]-Table1[[#This Row],[Old position]]</f>
        <v>-2</v>
      </c>
      <c r="G43" s="24">
        <v>0.55600000000000005</v>
      </c>
      <c r="H43" s="19">
        <v>784213.81</v>
      </c>
      <c r="I43" s="10"/>
      <c r="K43" s="49"/>
      <c r="L43" s="45"/>
      <c r="M43" s="2"/>
    </row>
    <row r="44" spans="1:13">
      <c r="A44" s="16" t="s">
        <v>51</v>
      </c>
      <c r="B44" s="16" t="s">
        <v>17</v>
      </c>
      <c r="C44" s="38">
        <v>226000</v>
      </c>
      <c r="D44" s="16">
        <v>4</v>
      </c>
      <c r="E44" s="16">
        <v>3</v>
      </c>
      <c r="F44" s="16">
        <f>Table1[[#This Row],[New position]]-Table1[[#This Row],[Old position]]</f>
        <v>-1</v>
      </c>
      <c r="G44" s="24">
        <v>0.55600000000000005</v>
      </c>
      <c r="H44" s="19">
        <v>784213.81</v>
      </c>
      <c r="I44" s="10"/>
      <c r="K44" s="49"/>
      <c r="L44" s="45"/>
      <c r="M44" s="2"/>
    </row>
    <row r="45" spans="1:13">
      <c r="A45" s="16" t="s">
        <v>52</v>
      </c>
      <c r="B45" s="16" t="s">
        <v>17</v>
      </c>
      <c r="C45" s="38">
        <v>40385.19</v>
      </c>
      <c r="D45" s="16">
        <v>21</v>
      </c>
      <c r="E45" s="16">
        <v>19</v>
      </c>
      <c r="F45" s="16">
        <f>Table1[[#This Row],[New position]]-Table1[[#This Row],[Old position]]</f>
        <v>-2</v>
      </c>
      <c r="G45" s="24">
        <v>0.55600000000000005</v>
      </c>
      <c r="H45" s="19">
        <v>784213.81</v>
      </c>
      <c r="I45" s="48"/>
      <c r="K45" s="49"/>
      <c r="L45" s="45"/>
      <c r="M45" s="2"/>
    </row>
    <row r="46" spans="1:13">
      <c r="A46" s="16" t="s">
        <v>53</v>
      </c>
      <c r="B46" s="16" t="s">
        <v>17</v>
      </c>
      <c r="C46" s="38">
        <v>57770</v>
      </c>
      <c r="D46" s="16">
        <v>14</v>
      </c>
      <c r="E46" s="16">
        <v>14</v>
      </c>
      <c r="F46" s="16">
        <f>Table1[[#This Row],[New position]]-Table1[[#This Row],[Old position]]</f>
        <v>0</v>
      </c>
      <c r="G46" s="24">
        <v>0.55600000000000005</v>
      </c>
      <c r="H46" s="19">
        <v>784213.81</v>
      </c>
      <c r="I46" s="53"/>
      <c r="K46" s="49"/>
      <c r="L46" s="45"/>
      <c r="M46" s="2"/>
    </row>
    <row r="47" spans="1:13">
      <c r="A47" s="16" t="s">
        <v>54</v>
      </c>
      <c r="B47" s="16" t="s">
        <v>17</v>
      </c>
      <c r="C47" s="38">
        <v>71727.55</v>
      </c>
      <c r="D47" s="16">
        <v>11</v>
      </c>
      <c r="E47" s="16">
        <v>11</v>
      </c>
      <c r="F47" s="16">
        <f>Table1[[#This Row],[New position]]-Table1[[#This Row],[Old position]]</f>
        <v>0</v>
      </c>
      <c r="G47" s="24">
        <v>0.55600000000000005</v>
      </c>
      <c r="H47" s="19">
        <v>784213.81</v>
      </c>
      <c r="I47" s="10"/>
      <c r="K47" s="49"/>
      <c r="L47" s="45"/>
      <c r="M47" s="2"/>
    </row>
    <row r="48" spans="1:13">
      <c r="A48" s="16" t="s">
        <v>55</v>
      </c>
      <c r="B48" s="16" t="s">
        <v>17</v>
      </c>
      <c r="C48" s="38">
        <v>41210.75</v>
      </c>
      <c r="D48" s="16">
        <v>20</v>
      </c>
      <c r="E48" s="16">
        <v>19</v>
      </c>
      <c r="F48" s="16">
        <f>Table1[[#This Row],[New position]]-Table1[[#This Row],[Old position]]</f>
        <v>-1</v>
      </c>
      <c r="G48" s="24">
        <v>0.55600000000000005</v>
      </c>
      <c r="H48" s="19">
        <v>784213.81</v>
      </c>
      <c r="I48" s="10"/>
      <c r="K48" s="49"/>
      <c r="L48" s="45"/>
      <c r="M48" s="2"/>
    </row>
    <row r="49" spans="1:13">
      <c r="A49" s="16" t="s">
        <v>56</v>
      </c>
      <c r="B49" s="16" t="s">
        <v>17</v>
      </c>
      <c r="C49" s="38">
        <v>92512.56</v>
      </c>
      <c r="D49" s="16">
        <v>9</v>
      </c>
      <c r="E49" s="16">
        <v>8</v>
      </c>
      <c r="F49" s="16">
        <f>Table1[[#This Row],[New position]]-Table1[[#This Row],[Old position]]</f>
        <v>-1</v>
      </c>
      <c r="G49" s="24">
        <v>0.55600000000000005</v>
      </c>
      <c r="H49" s="19">
        <v>784213.81</v>
      </c>
      <c r="I49" s="10"/>
      <c r="K49" s="49"/>
      <c r="L49" s="45"/>
      <c r="M49" s="2"/>
    </row>
    <row r="50" spans="1:13">
      <c r="A50" s="16" t="s">
        <v>63</v>
      </c>
      <c r="B50" s="16" t="s">
        <v>17</v>
      </c>
      <c r="C50" s="38">
        <v>54902</v>
      </c>
      <c r="D50" s="16">
        <v>15</v>
      </c>
      <c r="E50" s="16">
        <v>14</v>
      </c>
      <c r="F50" s="16">
        <f>Table1[[#This Row],[New position]]-Table1[[#This Row],[Old position]]</f>
        <v>-1</v>
      </c>
      <c r="G50" s="24">
        <v>0.55600000000000005</v>
      </c>
      <c r="H50" s="19">
        <v>784213.81</v>
      </c>
      <c r="I50" s="48"/>
      <c r="K50" s="49"/>
      <c r="L50" s="45"/>
      <c r="M50" s="2"/>
    </row>
    <row r="51" spans="1:13">
      <c r="A51" s="16" t="s">
        <v>64</v>
      </c>
      <c r="B51" s="16" t="s">
        <v>17</v>
      </c>
      <c r="C51" s="38">
        <v>81956.2</v>
      </c>
      <c r="D51" s="16">
        <v>10</v>
      </c>
      <c r="E51" s="16">
        <v>10</v>
      </c>
      <c r="F51" s="16">
        <f>Table1[[#This Row],[New position]]-Table1[[#This Row],[Old position]]</f>
        <v>0</v>
      </c>
      <c r="G51" s="24">
        <v>0.55600000000000005</v>
      </c>
      <c r="H51" s="19">
        <v>784213.81</v>
      </c>
      <c r="I51" s="48"/>
      <c r="K51" s="49"/>
      <c r="L51" s="45"/>
      <c r="M51" s="2"/>
    </row>
    <row r="52" spans="1:13">
      <c r="A52" s="16"/>
      <c r="B52" s="16"/>
      <c r="C52" s="38"/>
      <c r="D52" s="16"/>
      <c r="E52" s="16"/>
      <c r="F52" s="16"/>
      <c r="G52" s="24">
        <f>100 - SUM(G11:G51)</f>
        <v>1.0000000000189857E-3</v>
      </c>
      <c r="H52" s="19"/>
      <c r="I52" s="10"/>
      <c r="K52" s="49"/>
    </row>
    <row r="53" spans="1:13">
      <c r="A53" s="16" t="s">
        <v>24</v>
      </c>
      <c r="B53" s="16"/>
      <c r="C53" s="38"/>
      <c r="D53" s="16">
        <v>0</v>
      </c>
      <c r="E53" s="16">
        <v>0</v>
      </c>
      <c r="F53" s="16">
        <v>0</v>
      </c>
      <c r="G53" s="42"/>
      <c r="H53" s="19"/>
      <c r="I53" s="10"/>
      <c r="K53" s="49"/>
    </row>
    <row r="54" spans="1:13">
      <c r="A54" s="41"/>
      <c r="B54" s="9" t="s">
        <v>27</v>
      </c>
      <c r="D54" s="6"/>
      <c r="E54" s="9" t="s">
        <v>25</v>
      </c>
      <c r="F54" s="1"/>
      <c r="G54" s="40"/>
      <c r="H54" s="3" t="s">
        <v>3</v>
      </c>
      <c r="I54" s="8"/>
      <c r="K54" s="49"/>
    </row>
    <row r="55" spans="1:13">
      <c r="B55" s="9" t="s">
        <v>2</v>
      </c>
      <c r="D55" s="6"/>
      <c r="E55" s="9" t="s">
        <v>26</v>
      </c>
      <c r="F55" s="1"/>
      <c r="G55" s="40"/>
      <c r="H55" s="3" t="s">
        <v>4</v>
      </c>
    </row>
    <row r="56" spans="1:13">
      <c r="B56" s="4"/>
      <c r="C56"/>
      <c r="D56" s="1"/>
      <c r="E56" s="4"/>
      <c r="F56" s="40"/>
      <c r="H56" s="5"/>
      <c r="K56" s="43"/>
    </row>
    <row r="57" spans="1:13">
      <c r="C57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scale="99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2022-08-18T10:16:21Z</cp:lastPrinted>
  <dcterms:created xsi:type="dcterms:W3CDTF">2020-06-30T03:42:56Z</dcterms:created>
  <dcterms:modified xsi:type="dcterms:W3CDTF">2022-08-19T07:59:31Z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