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18" documentId="14_{4E422093-78EE-472B-8E7A-957C7FE743DF}" xr6:coauthVersionLast="47" xr6:coauthVersionMax="47" xr10:uidLastSave="{C5B724AB-480C-45FB-ACE5-D3DE9F739BC1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5" i="3" a="1"/>
  <c r="G55" i="3" s="1"/>
  <c r="F53" i="3"/>
  <c r="F51" i="3"/>
  <c r="F52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<sst xmlns="http://schemas.openxmlformats.org/spreadsheetml/2006/main" count="112" uniqueCount="70">
  <si>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</si>
  <si>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</si>
  <si>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</si>
  <si>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</si>
  <si>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</si>
  <si>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</si>
  <si>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</si>
  <si>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</si>
  <si>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</si>
  <si>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</si>
  <si>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</si>
  <si>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</si>
  <si>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</si>
  <si>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</si>
  <si>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</si>
  <si>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</si>
  <si>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</si>
  <si>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</si>
  <si>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</si>
  <si>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</si>
  <si>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</si>
  <si>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</si>
  <si>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</si>
  <si>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</si>
  <si>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</si>
  <si>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</si>
  <si>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</si>
  <si>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</si>
  <si>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</si>
  <si>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</si>
  <si>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ZS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</si>
  <si>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</si>
  <si>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</si>
  <si>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</si>
  <si>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</si>
  <si>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</si>
  <si>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</si>
  <si>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</si>
  <si>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</si>
  <si>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CEG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</si>
  <si>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</si>
  <si>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</si>
  <si>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</si>
  <si>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</si>
  <si>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</si>
  <si>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</si>
  <si>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</si>
  <si>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</si>
  <si>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</si>
  <si>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</si>
  <si>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ULTA</t>
  </si>
  <si>
    <t>SCHW</t>
  </si>
  <si>
    <t>SI</t>
  </si>
  <si>
    <t>AFL</t>
  </si>
  <si>
    <t>LMT</t>
  </si>
  <si>
    <t>IGLB</t>
  </si>
  <si>
    <t>IGSB</t>
  </si>
  <si>
    <t>TIP</t>
  </si>
  <si>
    <t>STIP</t>
  </si>
  <si>
    <t>3KTB</t>
  </si>
  <si>
    <t>ALI</t>
  </si>
  <si>
    <t>Hold the trade due to LME trading issues</t>
  </si>
  <si>
    <t>DE</t>
  </si>
  <si>
    <t>TSR20</t>
  </si>
  <si>
    <t>ZO</t>
  </si>
  <si>
    <t>ZSLME</t>
  </si>
  <si>
    <t>PGR</t>
  </si>
  <si>
    <t>AZO</t>
  </si>
  <si>
    <t>LE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</si>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</sst>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zoomScale="115" zoomScaleNormal="115" workbookViewId="0">
      <selection activeCell="L17" sqref="L1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44986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2.1182580712229613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(C8-SUM(H29:H39))/C7</f>
        <v>1.7165191511041853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31176688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31176688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66040270.990000039</v>
      </c>
      <c r="D8" s="31" t="s">
        <v>31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27</v>
      </c>
      <c r="B11" s="58" t="s">
        <v>16</v>
      </c>
      <c r="C11" s="58">
        <v>106.25</v>
      </c>
      <c r="D11" s="58">
        <v>3327</v>
      </c>
      <c r="E11" s="37">
        <v>3572</v>
      </c>
      <c r="F11" s="52">
        <f>Table132[[#This Row],[New position]]-Table132[[#This Row],[Old position]]</f>
        <v>245</v>
      </c>
      <c r="G11" s="46">
        <v>0.33300000000000002</v>
      </c>
      <c r="H11" s="47">
        <v>379542.05</v>
      </c>
      <c r="I11" s="38"/>
      <c r="J11"/>
    </row>
    <row r="12" spans="1:10" x14ac:dyDescent="0.25">
      <c r="A12" s="58" t="s">
        <v>32</v>
      </c>
      <c r="B12" s="58" t="s">
        <v>16</v>
      </c>
      <c r="C12" s="58">
        <v>75.709999999999994</v>
      </c>
      <c r="D12" s="58">
        <v>4685</v>
      </c>
      <c r="E12" s="37">
        <v>5013</v>
      </c>
      <c r="F12" s="52">
        <f>Table132[[#This Row],[New position]]-Table132[[#This Row],[Old position]]</f>
        <v>328</v>
      </c>
      <c r="G12" s="46">
        <v>0.33300000000000002</v>
      </c>
      <c r="H12" s="47">
        <v>379538.29</v>
      </c>
      <c r="I12" s="39"/>
    </row>
    <row r="13" spans="1:10" x14ac:dyDescent="0.25">
      <c r="A13" s="58" t="s">
        <v>39</v>
      </c>
      <c r="B13" s="58" t="s">
        <v>16</v>
      </c>
      <c r="C13" s="58">
        <v>74.89</v>
      </c>
      <c r="D13" s="58">
        <v>4668</v>
      </c>
      <c r="E13" s="37">
        <v>5068</v>
      </c>
      <c r="F13" s="52">
        <f>Table132[[#This Row],[New position]]-Table132[[#This Row],[Old position]]</f>
        <v>400</v>
      </c>
      <c r="G13" s="46">
        <v>0.33300000000000002</v>
      </c>
      <c r="H13" s="48">
        <v>379538.29</v>
      </c>
      <c r="I13" s="40"/>
    </row>
    <row r="14" spans="1:10" x14ac:dyDescent="0.25">
      <c r="A14" s="58" t="s">
        <v>40</v>
      </c>
      <c r="B14" s="58" t="s">
        <v>16</v>
      </c>
      <c r="C14" s="58">
        <v>185.12</v>
      </c>
      <c r="D14" s="58">
        <v>1951</v>
      </c>
      <c r="E14" s="37">
        <v>2050</v>
      </c>
      <c r="F14" s="52">
        <f>Table132[[#This Row],[New position]]-Table132[[#This Row],[Old position]]</f>
        <v>99</v>
      </c>
      <c r="G14" s="46">
        <v>0.33300000000000002</v>
      </c>
      <c r="H14" s="47">
        <v>379538.29</v>
      </c>
      <c r="I14" s="41"/>
    </row>
    <row r="15" spans="1:10" x14ac:dyDescent="0.25">
      <c r="A15" s="58" t="s">
        <v>46</v>
      </c>
      <c r="B15" s="58" t="s">
        <v>16</v>
      </c>
      <c r="C15" s="58">
        <v>58.85</v>
      </c>
      <c r="D15" s="58">
        <v>6299</v>
      </c>
      <c r="E15" s="37">
        <v>6299</v>
      </c>
      <c r="F15" s="52">
        <f>Table132[[#This Row],[New position]]-Table132[[#This Row],[Old position]]</f>
        <v>0</v>
      </c>
      <c r="G15" s="46">
        <v>0.33300000000000002</v>
      </c>
      <c r="H15" s="47">
        <v>379538.29</v>
      </c>
      <c r="I15" s="41"/>
    </row>
    <row r="16" spans="1:10" x14ac:dyDescent="0.25">
      <c r="A16" s="58" t="s">
        <v>47</v>
      </c>
      <c r="B16" s="58" t="s">
        <v>16</v>
      </c>
      <c r="C16" s="58">
        <v>80.53</v>
      </c>
      <c r="D16" s="58">
        <v>4349</v>
      </c>
      <c r="E16" s="37">
        <v>4713</v>
      </c>
      <c r="F16" s="52">
        <f>Table132[[#This Row],[New position]]-Table132[[#This Row],[Old position]]</f>
        <v>364</v>
      </c>
      <c r="G16" s="46">
        <v>0.33300000000000002</v>
      </c>
      <c r="H16" s="47">
        <v>379538.29</v>
      </c>
      <c r="I16" s="41"/>
    </row>
    <row r="17" spans="1:9" x14ac:dyDescent="0.25">
      <c r="A17" s="58" t="s">
        <v>48</v>
      </c>
      <c r="B17" s="58" t="s">
        <v>16</v>
      </c>
      <c r="C17" s="58">
        <v>760.42</v>
      </c>
      <c r="D17" s="58">
        <v>485</v>
      </c>
      <c r="E17" s="37">
        <v>485</v>
      </c>
      <c r="F17" s="52">
        <f>Table132[[#This Row],[New position]]-Table132[[#This Row],[Old position]]</f>
        <v>0</v>
      </c>
      <c r="G17" s="46">
        <v>0.33300000000000002</v>
      </c>
      <c r="H17" s="47">
        <v>379538.29</v>
      </c>
      <c r="I17" s="41"/>
    </row>
    <row r="18" spans="1:9" x14ac:dyDescent="0.25">
      <c r="A18" s="58" t="s">
        <v>49</v>
      </c>
      <c r="B18" s="58" t="s">
        <v>16</v>
      </c>
      <c r="C18" s="58">
        <v>830.1</v>
      </c>
      <c r="D18" s="58">
        <v>431</v>
      </c>
      <c r="E18" s="37">
        <v>457</v>
      </c>
      <c r="F18" s="52">
        <f>Table132[[#This Row],[New position]]-Table132[[#This Row],[Old position]]</f>
        <v>26</v>
      </c>
      <c r="G18" s="46">
        <v>0.33300000000000002</v>
      </c>
      <c r="H18" s="47">
        <v>379538.29</v>
      </c>
      <c r="I18" s="41"/>
    </row>
    <row r="19" spans="1:9" x14ac:dyDescent="0.25">
      <c r="A19" s="58" t="s">
        <v>50</v>
      </c>
      <c r="B19" s="58" t="s">
        <v>16</v>
      </c>
      <c r="C19" s="58">
        <v>518.79999999999995</v>
      </c>
      <c r="D19" s="58">
        <v>684</v>
      </c>
      <c r="E19" s="37">
        <v>732</v>
      </c>
      <c r="F19" s="52">
        <f>Table132[[#This Row],[New position]]-Table132[[#This Row],[Old position]]</f>
        <v>48</v>
      </c>
      <c r="G19" s="46">
        <v>0.33300000000000002</v>
      </c>
      <c r="H19" s="47">
        <v>379538.29</v>
      </c>
      <c r="I19" s="41"/>
    </row>
    <row r="20" spans="1:9" x14ac:dyDescent="0.25">
      <c r="A20" s="58" t="s">
        <v>51</v>
      </c>
      <c r="B20" s="58" t="s">
        <v>16</v>
      </c>
      <c r="C20" s="58">
        <v>77.92</v>
      </c>
      <c r="D20" s="58">
        <v>4540</v>
      </c>
      <c r="E20" s="37">
        <v>4871</v>
      </c>
      <c r="F20" s="52">
        <f>Table132[[#This Row],[New position]]-Table132[[#This Row],[Old position]]</f>
        <v>331</v>
      </c>
      <c r="G20" s="46">
        <v>0.33300000000000002</v>
      </c>
      <c r="H20" s="47">
        <v>379538.29</v>
      </c>
      <c r="I20" s="41"/>
    </row>
    <row r="21" spans="1:9" x14ac:dyDescent="0.25">
      <c r="A21" s="58" t="s">
        <v>53</v>
      </c>
      <c r="B21" s="58" t="s">
        <v>16</v>
      </c>
      <c r="C21" s="58">
        <v>68.150000000000006</v>
      </c>
      <c r="D21" s="58">
        <v>5313</v>
      </c>
      <c r="E21" s="37">
        <v>5569</v>
      </c>
      <c r="F21" s="52">
        <f>Table132[[#This Row],[New position]]-Table132[[#This Row],[Old position]]</f>
        <v>256</v>
      </c>
      <c r="G21" s="46">
        <v>0.33300000000000002</v>
      </c>
      <c r="H21" s="47">
        <v>379538.29</v>
      </c>
      <c r="I21" s="41"/>
    </row>
    <row r="22" spans="1:9" x14ac:dyDescent="0.25">
      <c r="A22" s="58" t="s">
        <v>54</v>
      </c>
      <c r="B22" s="58" t="s">
        <v>16</v>
      </c>
      <c r="C22" s="58">
        <v>474.26</v>
      </c>
      <c r="D22" s="58">
        <v>757</v>
      </c>
      <c r="E22" s="37">
        <v>800</v>
      </c>
      <c r="F22" s="52">
        <f>Table132[[#This Row],[New position]]-Table132[[#This Row],[Old position]]</f>
        <v>43</v>
      </c>
      <c r="G22" s="46">
        <v>0.33300000000000002</v>
      </c>
      <c r="H22" s="47">
        <v>379538.29</v>
      </c>
      <c r="I22" s="41"/>
    </row>
    <row r="23" spans="1:9" x14ac:dyDescent="0.25">
      <c r="A23" s="58" t="s">
        <v>62</v>
      </c>
      <c r="B23" s="58" t="s">
        <v>16</v>
      </c>
      <c r="C23" s="58">
        <v>419.24</v>
      </c>
      <c r="D23" s="58">
        <v>852</v>
      </c>
      <c r="E23" s="37">
        <v>905</v>
      </c>
      <c r="F23" s="52">
        <f>Table132[[#This Row],[New position]]-Table132[[#This Row],[Old position]]</f>
        <v>53</v>
      </c>
      <c r="G23" s="46">
        <v>0.33300000000000002</v>
      </c>
      <c r="H23" s="49">
        <v>379538.29</v>
      </c>
      <c r="I23" s="42"/>
    </row>
    <row r="24" spans="1:9" x14ac:dyDescent="0.25">
      <c r="A24" s="58" t="s">
        <v>66</v>
      </c>
      <c r="B24" s="58" t="s">
        <v>16</v>
      </c>
      <c r="C24" s="58">
        <v>143</v>
      </c>
      <c r="D24" s="58">
        <v>2545</v>
      </c>
      <c r="E24" s="37">
        <v>2654</v>
      </c>
      <c r="F24" s="52">
        <f>Table132[[#This Row],[New position]]-Table132[[#This Row],[Old position]]</f>
        <v>109</v>
      </c>
      <c r="G24" s="46">
        <v>0.33300000000000002</v>
      </c>
      <c r="H24" s="47">
        <v>379538.29</v>
      </c>
      <c r="I24" s="43"/>
    </row>
    <row r="25" spans="1:9" x14ac:dyDescent="0.25">
      <c r="A25" s="58" t="s">
        <v>67</v>
      </c>
      <c r="B25" s="58" t="s">
        <v>16</v>
      </c>
      <c r="C25" s="58">
        <v>2486.54</v>
      </c>
      <c r="D25" s="58">
        <v>142</v>
      </c>
      <c r="E25" s="37">
        <v>153</v>
      </c>
      <c r="F25" s="52">
        <f>Table132[[#This Row],[New position]]-Table132[[#This Row],[Old position]]</f>
        <v>11</v>
      </c>
      <c r="G25" s="46">
        <v>0.33300000000000002</v>
      </c>
      <c r="H25" s="47">
        <v>379538.29</v>
      </c>
      <c r="I25" s="41"/>
    </row>
    <row r="26" spans="1:9" x14ac:dyDescent="0.25">
      <c r="A26" s="58" t="s">
        <v>13</v>
      </c>
      <c r="B26" s="58" t="s">
        <v>16</v>
      </c>
      <c r="C26" s="58">
        <v>295.27999999999997</v>
      </c>
      <c r="D26" s="58">
        <v>110286</v>
      </c>
      <c r="E26" s="37">
        <v>115683</v>
      </c>
      <c r="F26" s="52">
        <f>Table132[[#This Row],[New position]]-Table132[[#This Row],[Old position]]</f>
        <v>5397</v>
      </c>
      <c r="G26" s="46">
        <v>30</v>
      </c>
      <c r="H26" s="47">
        <v>34158788.090000004</v>
      </c>
      <c r="I26" s="41"/>
    </row>
    <row r="27" spans="1:9" x14ac:dyDescent="0.25">
      <c r="A27" s="58" t="s">
        <v>23</v>
      </c>
      <c r="B27" s="58" t="s">
        <v>16</v>
      </c>
      <c r="C27" s="58">
        <v>83.68</v>
      </c>
      <c r="D27" s="58">
        <v>13020</v>
      </c>
      <c r="E27" s="37">
        <v>13607</v>
      </c>
      <c r="F27" s="52">
        <f>Table132[[#This Row],[New position]]-Table132[[#This Row],[Old position]]</f>
        <v>587</v>
      </c>
      <c r="G27" s="46">
        <v>1</v>
      </c>
      <c r="H27" s="47">
        <v>1138626.27</v>
      </c>
      <c r="I27" s="41"/>
    </row>
    <row r="28" spans="1:9" x14ac:dyDescent="0.25">
      <c r="A28" s="58" t="s">
        <v>44</v>
      </c>
      <c r="B28" s="58" t="s">
        <v>16</v>
      </c>
      <c r="C28" s="58">
        <v>38.229999999999997</v>
      </c>
      <c r="D28" s="58">
        <v>28635</v>
      </c>
      <c r="E28" s="37">
        <v>29784</v>
      </c>
      <c r="F28" s="52">
        <f>Table132[[#This Row],[New position]]-Table132[[#This Row],[Old position]]</f>
        <v>1149</v>
      </c>
      <c r="G28" s="46">
        <v>1</v>
      </c>
      <c r="H28" s="47">
        <v>1138626.27</v>
      </c>
      <c r="I28" s="41"/>
    </row>
    <row r="29" spans="1:9" x14ac:dyDescent="0.25">
      <c r="A29" s="58" t="s">
        <v>35</v>
      </c>
      <c r="B29" s="58" t="s">
        <v>16</v>
      </c>
      <c r="C29" s="58">
        <v>49.72</v>
      </c>
      <c r="D29" s="58">
        <v>21887</v>
      </c>
      <c r="E29" s="37">
        <v>22901</v>
      </c>
      <c r="F29" s="52">
        <f>Table132[[#This Row],[New position]]-Table132[[#This Row],[Old position]]</f>
        <v>1014</v>
      </c>
      <c r="G29" s="46">
        <v>1</v>
      </c>
      <c r="H29" s="48">
        <v>1138626.27</v>
      </c>
      <c r="I29" s="40"/>
    </row>
    <row r="30" spans="1:9" x14ac:dyDescent="0.25">
      <c r="A30" s="58" t="s">
        <v>55</v>
      </c>
      <c r="B30" s="58" t="s">
        <v>16</v>
      </c>
      <c r="C30" s="58">
        <v>50.16</v>
      </c>
      <c r="D30" s="58">
        <v>21640</v>
      </c>
      <c r="E30" s="37">
        <v>22700</v>
      </c>
      <c r="F30" s="52">
        <f>Table132[[#This Row],[New position]]-Table132[[#This Row],[Old position]]</f>
        <v>1060</v>
      </c>
      <c r="G30" s="46">
        <v>1</v>
      </c>
      <c r="H30" s="47">
        <v>1138626.27</v>
      </c>
      <c r="I30" s="41"/>
    </row>
    <row r="31" spans="1:9" x14ac:dyDescent="0.25">
      <c r="A31" s="58" t="s">
        <v>56</v>
      </c>
      <c r="B31" s="58" t="s">
        <v>16</v>
      </c>
      <c r="C31" s="58">
        <v>50</v>
      </c>
      <c r="D31" s="58">
        <v>21817</v>
      </c>
      <c r="E31" s="37">
        <v>22773</v>
      </c>
      <c r="F31" s="52">
        <f>Table132[[#This Row],[New position]]-Table132[[#This Row],[Old position]]</f>
        <v>956</v>
      </c>
      <c r="G31" s="46">
        <v>1</v>
      </c>
      <c r="H31" s="47">
        <v>1138626.27</v>
      </c>
      <c r="I31" s="41"/>
    </row>
    <row r="32" spans="1:9" x14ac:dyDescent="0.25">
      <c r="A32" s="58" t="s">
        <v>33</v>
      </c>
      <c r="B32" s="58" t="s">
        <v>16</v>
      </c>
      <c r="C32" s="58">
        <v>74.2</v>
      </c>
      <c r="D32" s="58">
        <v>14746</v>
      </c>
      <c r="E32" s="37">
        <v>15345</v>
      </c>
      <c r="F32" s="52">
        <f>Table132[[#This Row],[New position]]-Table132[[#This Row],[Old position]]</f>
        <v>599</v>
      </c>
      <c r="G32" s="46">
        <v>1</v>
      </c>
      <c r="H32" s="48">
        <v>1138626.27</v>
      </c>
      <c r="I32" s="40"/>
    </row>
    <row r="33" spans="1:10" x14ac:dyDescent="0.25">
      <c r="A33" s="58" t="s">
        <v>37</v>
      </c>
      <c r="B33" s="58" t="s">
        <v>16</v>
      </c>
      <c r="C33" s="58">
        <v>50.34</v>
      </c>
      <c r="D33" s="58">
        <v>21683</v>
      </c>
      <c r="E33" s="37">
        <v>22619</v>
      </c>
      <c r="F33" s="52">
        <f>Table132[[#This Row],[New position]]-Table132[[#This Row],[Old position]]</f>
        <v>936</v>
      </c>
      <c r="G33" s="46">
        <v>1</v>
      </c>
      <c r="H33" s="47">
        <v>1138626.27</v>
      </c>
      <c r="I33" s="38"/>
      <c r="J33" s="36"/>
    </row>
    <row r="34" spans="1:10" x14ac:dyDescent="0.25">
      <c r="A34" s="58" t="s">
        <v>38</v>
      </c>
      <c r="B34" s="58" t="s">
        <v>16</v>
      </c>
      <c r="C34" s="58">
        <v>50.88</v>
      </c>
      <c r="D34" s="58">
        <v>21364</v>
      </c>
      <c r="E34" s="37">
        <v>22379</v>
      </c>
      <c r="F34" s="52">
        <f>Table132[[#This Row],[New position]]-Table132[[#This Row],[Old position]]</f>
        <v>1015</v>
      </c>
      <c r="G34" s="46">
        <v>1</v>
      </c>
      <c r="H34" s="47">
        <v>1138626.27</v>
      </c>
      <c r="I34" s="41"/>
    </row>
    <row r="35" spans="1:10" x14ac:dyDescent="0.25">
      <c r="A35" s="58" t="s">
        <v>57</v>
      </c>
      <c r="B35" s="58" t="s">
        <v>16</v>
      </c>
      <c r="C35" s="58">
        <v>107.18</v>
      </c>
      <c r="D35" s="58">
        <v>10191</v>
      </c>
      <c r="E35" s="37">
        <v>10623</v>
      </c>
      <c r="F35" s="52">
        <f>Table132[[#This Row],[New position]]-Table132[[#This Row],[Old position]]</f>
        <v>432</v>
      </c>
      <c r="G35" s="46">
        <v>1</v>
      </c>
      <c r="H35" s="47">
        <v>1138626.27</v>
      </c>
      <c r="I35" s="44"/>
    </row>
    <row r="36" spans="1:10" x14ac:dyDescent="0.25">
      <c r="A36" s="58" t="s">
        <v>58</v>
      </c>
      <c r="B36" s="58" t="s">
        <v>16</v>
      </c>
      <c r="C36" s="58">
        <v>97.31</v>
      </c>
      <c r="D36" s="58">
        <v>11204</v>
      </c>
      <c r="E36" s="37">
        <v>11701</v>
      </c>
      <c r="F36" s="52">
        <f>Table132[[#This Row],[New position]]-Table132[[#This Row],[Old position]]</f>
        <v>497</v>
      </c>
      <c r="G36" s="46">
        <v>1</v>
      </c>
      <c r="H36" s="47">
        <v>1138626.27</v>
      </c>
      <c r="I36" s="41"/>
    </row>
    <row r="37" spans="1:10" x14ac:dyDescent="0.25">
      <c r="A37" s="59" t="s">
        <v>34</v>
      </c>
      <c r="B37" s="59" t="s">
        <v>17</v>
      </c>
      <c r="C37" s="53">
        <v>82970.38</v>
      </c>
      <c r="D37" s="58">
        <v>13</v>
      </c>
      <c r="E37" s="37">
        <v>14</v>
      </c>
      <c r="F37" s="52">
        <f>Table132[[#This Row],[New position]]-Table132[[#This Row],[Old position]]</f>
        <v>1</v>
      </c>
      <c r="G37" s="46">
        <v>1</v>
      </c>
      <c r="H37" s="14">
        <v>1138626.27</v>
      </c>
      <c r="I37" s="41"/>
    </row>
    <row r="38" spans="1:10" x14ac:dyDescent="0.25">
      <c r="A38" s="59" t="s">
        <v>59</v>
      </c>
      <c r="B38" s="59" t="s">
        <v>17</v>
      </c>
      <c r="C38" s="53">
        <v>77915.070000000007</v>
      </c>
      <c r="D38" s="58">
        <v>14</v>
      </c>
      <c r="E38" s="37">
        <v>15</v>
      </c>
      <c r="F38" s="52">
        <f>Table132[[#This Row],[New position]]-Table132[[#This Row],[Old position]]</f>
        <v>1</v>
      </c>
      <c r="G38" s="46">
        <v>1</v>
      </c>
      <c r="H38" s="14">
        <v>1138626.27</v>
      </c>
      <c r="I38" s="56"/>
    </row>
    <row r="39" spans="1:10" x14ac:dyDescent="0.25">
      <c r="A39" s="59" t="s">
        <v>26</v>
      </c>
      <c r="B39" s="59" t="s">
        <v>16</v>
      </c>
      <c r="C39" s="53">
        <v>34.799999999999997</v>
      </c>
      <c r="D39" s="58">
        <v>31454</v>
      </c>
      <c r="E39" s="37">
        <v>32719</v>
      </c>
      <c r="F39" s="52">
        <f>Table132[[#This Row],[New position]]-Table132[[#This Row],[Old position]]</f>
        <v>1265</v>
      </c>
      <c r="G39" s="46">
        <v>1</v>
      </c>
      <c r="H39" s="14">
        <v>1138626.27</v>
      </c>
      <c r="I39" s="41"/>
    </row>
    <row r="40" spans="1:10" x14ac:dyDescent="0.25">
      <c r="A40" s="59" t="s">
        <v>36</v>
      </c>
      <c r="B40" s="59" t="s">
        <v>17</v>
      </c>
      <c r="C40" s="53">
        <v>46790</v>
      </c>
      <c r="D40" s="58">
        <v>11</v>
      </c>
      <c r="E40" s="37">
        <v>12</v>
      </c>
      <c r="F40" s="52">
        <f>Table132[[#This Row],[New position]]-Table132[[#This Row],[Old position]]</f>
        <v>1</v>
      </c>
      <c r="G40" s="46">
        <v>0.47599999999999998</v>
      </c>
      <c r="H40" s="14">
        <v>542203.01</v>
      </c>
      <c r="I40" s="38"/>
    </row>
    <row r="41" spans="1:10" x14ac:dyDescent="0.25">
      <c r="A41" s="59" t="s">
        <v>30</v>
      </c>
      <c r="B41" s="59" t="s">
        <v>17</v>
      </c>
      <c r="C41" s="53">
        <v>74425</v>
      </c>
      <c r="D41" s="58">
        <v>7</v>
      </c>
      <c r="E41" s="37">
        <v>7</v>
      </c>
      <c r="F41" s="52">
        <f>Table132[[#This Row],[New position]]-Table132[[#This Row],[Old position]]</f>
        <v>0</v>
      </c>
      <c r="G41" s="46">
        <v>0.47599999999999998</v>
      </c>
      <c r="H41" s="14">
        <v>542203.01</v>
      </c>
      <c r="I41" s="41"/>
    </row>
    <row r="42" spans="1:10" x14ac:dyDescent="0.25">
      <c r="A42" s="58" t="s">
        <v>28</v>
      </c>
      <c r="B42" s="58" t="s">
        <v>17</v>
      </c>
      <c r="C42" s="58">
        <v>81800</v>
      </c>
      <c r="D42" s="58">
        <v>6</v>
      </c>
      <c r="E42" s="37">
        <v>7</v>
      </c>
      <c r="F42" s="52">
        <f>Table132[[#This Row],[New position]]-Table132[[#This Row],[Old position]]</f>
        <v>1</v>
      </c>
      <c r="G42" s="46">
        <v>0.47599999999999998</v>
      </c>
      <c r="H42" s="47">
        <v>542203.01</v>
      </c>
      <c r="I42" s="41"/>
    </row>
    <row r="43" spans="1:10" x14ac:dyDescent="0.25">
      <c r="A43" s="58" t="s">
        <v>29</v>
      </c>
      <c r="B43" s="58" t="s">
        <v>17</v>
      </c>
      <c r="C43" s="58">
        <v>117852</v>
      </c>
      <c r="D43" s="58">
        <v>4</v>
      </c>
      <c r="E43" s="37">
        <v>5</v>
      </c>
      <c r="F43" s="52">
        <f>Table132[[#This Row],[New position]]-Table132[[#This Row],[Old position]]</f>
        <v>1</v>
      </c>
      <c r="G43" s="46">
        <v>0.47599999999999998</v>
      </c>
      <c r="H43" s="47">
        <v>542203.01</v>
      </c>
      <c r="I43" s="41"/>
    </row>
    <row r="44" spans="1:10" x14ac:dyDescent="0.25">
      <c r="A44" s="58" t="s">
        <v>41</v>
      </c>
      <c r="B44" s="58" t="s">
        <v>17</v>
      </c>
      <c r="C44" s="58">
        <v>110518.8</v>
      </c>
      <c r="D44" s="58">
        <v>5</v>
      </c>
      <c r="E44" s="37">
        <v>5</v>
      </c>
      <c r="F44" s="52">
        <f>Table132[[#This Row],[New position]]-Table132[[#This Row],[Old position]]</f>
        <v>0</v>
      </c>
      <c r="G44" s="46">
        <v>0.47599999999999998</v>
      </c>
      <c r="H44" s="47">
        <v>542203.01</v>
      </c>
      <c r="I44" s="41"/>
    </row>
    <row r="45" spans="1:10" x14ac:dyDescent="0.25">
      <c r="A45" s="58" t="s">
        <v>45</v>
      </c>
      <c r="B45" s="58" t="s">
        <v>17</v>
      </c>
      <c r="C45" s="58">
        <v>22478.39</v>
      </c>
      <c r="D45" s="58">
        <v>23</v>
      </c>
      <c r="E45" s="37">
        <v>24</v>
      </c>
      <c r="F45" s="52">
        <f>Table132[[#This Row],[New position]]-Table132[[#This Row],[Old position]]</f>
        <v>1</v>
      </c>
      <c r="G45" s="46">
        <v>0.47599999999999998</v>
      </c>
      <c r="H45" s="47">
        <v>542203.01</v>
      </c>
      <c r="I45" s="44"/>
    </row>
    <row r="46" spans="1:10" x14ac:dyDescent="0.25">
      <c r="A46" s="58" t="s">
        <v>68</v>
      </c>
      <c r="B46" s="58" t="s">
        <v>17</v>
      </c>
      <c r="C46" s="58">
        <v>66190</v>
      </c>
      <c r="D46" s="58">
        <v>8</v>
      </c>
      <c r="E46" s="37">
        <v>8</v>
      </c>
      <c r="F46" s="52">
        <f>Table132[[#This Row],[New position]]-Table132[[#This Row],[Old position]]</f>
        <v>0</v>
      </c>
      <c r="G46" s="46">
        <v>0.47599999999999998</v>
      </c>
      <c r="H46" s="47">
        <v>542203.01</v>
      </c>
      <c r="I46" s="41"/>
    </row>
    <row r="47" spans="1:10" x14ac:dyDescent="0.25">
      <c r="A47" s="58" t="s">
        <v>42</v>
      </c>
      <c r="B47" s="58" t="s">
        <v>17</v>
      </c>
      <c r="C47" s="58">
        <v>31537.5</v>
      </c>
      <c r="D47" s="58">
        <v>-32</v>
      </c>
      <c r="E47" s="37">
        <v>-34</v>
      </c>
      <c r="F47" s="52">
        <f>Table132[[#This Row],[New position]]-Table132[[#This Row],[Old position]]</f>
        <v>-2</v>
      </c>
      <c r="G47" s="46">
        <v>-0.95199999999999996</v>
      </c>
      <c r="H47" s="47">
        <v>1084406.03</v>
      </c>
      <c r="I47" s="41"/>
    </row>
    <row r="48" spans="1:10" x14ac:dyDescent="0.25">
      <c r="A48" s="58" t="s">
        <v>52</v>
      </c>
      <c r="B48" s="58" t="s">
        <v>17</v>
      </c>
      <c r="C48" s="58">
        <v>105525</v>
      </c>
      <c r="D48" s="58">
        <v>-10</v>
      </c>
      <c r="E48" s="37">
        <v>-10</v>
      </c>
      <c r="F48" s="52">
        <f>Table132[[#This Row],[New position]]-Table132[[#This Row],[Old position]]</f>
        <v>0</v>
      </c>
      <c r="G48" s="46">
        <v>-0.95199999999999996</v>
      </c>
      <c r="H48" s="48">
        <v>1084406.03</v>
      </c>
      <c r="I48" s="40"/>
    </row>
    <row r="49" spans="1:10" x14ac:dyDescent="0.25">
      <c r="A49" s="58" t="s">
        <v>60</v>
      </c>
      <c r="B49" s="58" t="s">
        <v>17</v>
      </c>
      <c r="C49" s="58">
        <v>59539</v>
      </c>
      <c r="D49" s="58">
        <v>-18</v>
      </c>
      <c r="E49" s="37">
        <v>-18</v>
      </c>
      <c r="F49" s="52">
        <f>Table132[[#This Row],[New position]]-Table132[[#This Row],[Old position]]</f>
        <v>0</v>
      </c>
      <c r="G49" s="46">
        <v>-0.95199999999999996</v>
      </c>
      <c r="H49" s="47">
        <v>1084406.03</v>
      </c>
      <c r="I49" s="38"/>
      <c r="J49" s="36"/>
    </row>
    <row r="50" spans="1:10" x14ac:dyDescent="0.25">
      <c r="A50" s="58" t="s">
        <v>63</v>
      </c>
      <c r="B50" s="58" t="s">
        <v>17</v>
      </c>
      <c r="C50" s="58">
        <v>7135</v>
      </c>
      <c r="D50" s="58">
        <v>-145</v>
      </c>
      <c r="E50" s="37">
        <v>-152</v>
      </c>
      <c r="F50" s="52">
        <f>Table132[[#This Row],[New position]]-Table132[[#This Row],[Old position]]</f>
        <v>-7</v>
      </c>
      <c r="G50" s="46">
        <v>-0.95199999999999996</v>
      </c>
      <c r="H50" s="47">
        <v>1084406.03</v>
      </c>
      <c r="I50" s="38"/>
      <c r="J50" s="36"/>
    </row>
    <row r="51" spans="1:10" x14ac:dyDescent="0.25">
      <c r="A51" s="58" t="s">
        <v>64</v>
      </c>
      <c r="B51" s="58" t="s">
        <v>17</v>
      </c>
      <c r="C51" s="58">
        <v>16836</v>
      </c>
      <c r="D51" s="58">
        <v>-60</v>
      </c>
      <c r="E51" s="37">
        <v>-64</v>
      </c>
      <c r="F51" s="52">
        <f>Table132[[#This Row],[New position]]-Table132[[#This Row],[Old position]]</f>
        <v>-4</v>
      </c>
      <c r="G51" s="46">
        <v>-0.95199999999999996</v>
      </c>
      <c r="H51" s="47">
        <v>1084406.03</v>
      </c>
      <c r="I51" s="38"/>
      <c r="J51" s="36"/>
    </row>
    <row r="52" spans="1:10" x14ac:dyDescent="0.25">
      <c r="A52" s="58" t="s">
        <v>65</v>
      </c>
      <c r="B52" s="58" t="s">
        <v>17</v>
      </c>
      <c r="C52" s="58"/>
      <c r="D52" s="58">
        <v>0</v>
      </c>
      <c r="E52" s="37">
        <v>0</v>
      </c>
      <c r="F52" s="52">
        <f>Table132[[#This Row],[New position]]-Table132[[#This Row],[Old position]]</f>
        <v>0</v>
      </c>
      <c r="G52" s="46">
        <v>-0.95199999999999996</v>
      </c>
      <c r="H52" s="47">
        <v>1084406.03</v>
      </c>
      <c r="I52" s="38" t="s">
        <v>61</v>
      </c>
      <c r="J52" s="36"/>
    </row>
    <row r="53" spans="1:10" x14ac:dyDescent="0.25">
      <c r="A53" s="58" t="s">
        <v>69</v>
      </c>
      <c r="B53" s="58" t="s">
        <v>17</v>
      </c>
      <c r="C53" s="58">
        <v>35377.17</v>
      </c>
      <c r="D53" s="58">
        <v>-29</v>
      </c>
      <c r="E53" s="37">
        <v>-31</v>
      </c>
      <c r="F53" s="52">
        <f>Table132[[#This Row],[New position]]-Table132[[#This Row],[Old position]]</f>
        <v>-2</v>
      </c>
      <c r="G53" s="46">
        <v>-0.95199999999999996</v>
      </c>
      <c r="H53" s="47">
        <v>1084406.03</v>
      </c>
      <c r="I53" s="56"/>
      <c r="J53" s="36"/>
    </row>
    <row r="54" spans="1:10" x14ac:dyDescent="0.25">
      <c r="A54" s="50"/>
      <c r="B54" s="50"/>
      <c r="C54" s="14"/>
      <c r="D54" s="51"/>
      <c r="E54" s="54"/>
      <c r="F54" s="45"/>
      <c r="G54" s="55"/>
      <c r="H54" s="14"/>
      <c r="I54" s="57"/>
      <c r="J54" s="36"/>
    </row>
    <row r="55" spans="1:10" x14ac:dyDescent="0.25">
      <c r="A55" s="37" t="s">
        <v>43</v>
      </c>
      <c r="B55" s="37"/>
      <c r="C55" s="47"/>
      <c r="D55" s="37"/>
      <c r="E55" s="37"/>
      <c r="F55" s="45"/>
      <c r="G55" s="53">
        <f t="array" ref="G55">100-SUM(ABS(G11:G53))</f>
        <v>42.009000000000015</v>
      </c>
      <c r="H55" s="47"/>
      <c r="I55" s="41"/>
    </row>
    <row r="56" spans="1:10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10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0"/>
      <c r="B60" s="7" t="s">
        <v>25</v>
      </c>
      <c r="D60" s="1"/>
      <c r="E60" s="7" t="s">
        <v>24</v>
      </c>
      <c r="F60" s="1"/>
      <c r="G60" s="29"/>
      <c r="H60" s="3" t="s">
        <v>3</v>
      </c>
      <c r="I60" s="6"/>
    </row>
    <row r="61" spans="1:10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10" x14ac:dyDescent="0.25">
      <c r="B62" s="4"/>
      <c r="C62"/>
      <c r="D62" s="1"/>
      <c r="E62" s="4"/>
      <c r="F62" s="29"/>
      <c r="H62" s="5"/>
    </row>
    <row r="63" spans="1:10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2023-03-01T11:09:38Z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