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0FD1ECD1-70F0-4E04-958F-E2EAC6FC9475}" xr6:coauthVersionLast="47" xr6:coauthVersionMax="47" xr10:uidLastSave="{00000000-0000-0000-0000-000000000000}"/>
  <bookViews>
    <workbookView xWindow="2985" yWindow="3105" windowWidth="21600" windowHeight="11295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<sst xmlns="http://schemas.openxmlformats.org/spreadsheetml/2006/main" count="412" uniqueCount="198">
  <si>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</si>
  <si>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</si>
  <si>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</si>
  <si>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</si>
  <si>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</si>
  <si>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</si>
  <si>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</si>
  <si>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</si>
  <si>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</si>
  <si>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</si>
  <si>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</si>
  <si>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</si>
  <si>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</si>
  <si>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</si>
  <si>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</si>
  <si>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</si>
  <si>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</si>
  <si>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</si>
  <si>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</si>
  <si>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</si>
  <si>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</si>
  <si>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</si>
  <si>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</si>
  <si>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</si>
  <si>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</si>
  <si>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</si>
  <si>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</si>
  <si>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</si>
  <si>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</si>
  <si>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</si>
  <si>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</si>
  <si>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</si>
  <si>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</si>
  <si>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</si>
  <si>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</si>
  <si>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</si>
  <si>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</si>
  <si>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</si>
  <si>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</si>
  <si>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</si>
  <si>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</si>
  <si>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</si>
  <si>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</si>
  <si>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</si>
  <si>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</si>
  <si>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</si>
  <si>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</si>
  <si>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</si>
  <si>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</si>
  <si>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</si>
  <si>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</si>
  <si>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</si>
  <si>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</si>
  <si>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</si>
  <si>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</si>
  <si>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</si>
  <si>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</si>
  <si>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</si>
  <si>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</si>
  <si>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</si>
  <si>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</si>
  <si>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</si>
  <si>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</si>
  <si>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</si>
  <si>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</si>
  <si>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</si>
  <si>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</si>
  <si>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</si>
  <si>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</si>
  <si>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</si>
  <si>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</si>
  <si>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</si>
  <si>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</si>
  <si>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</si>
  <si>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</si>
  <si>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</si>
  <si>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</si>
  <si>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</si>
  <si>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</si>
  <si>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</si>
  <si>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</si>
  <si>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</si>
  <si>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</si>
  <si>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</si>
  <si>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</si>
  <si>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</si>
  <si>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</si>
  <si>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</si>
  <si>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</si>
  <si>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</si>
  <si>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</si>
  <si>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</si>
  <si>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</si>
  <si>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</si>
  <si>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</si>
  <si>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</si>
  <si>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</si>
  <si>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</si>
  <si>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</si>
  <si>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</si>
  <si>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</si>
  <si>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</si>
  <si>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</si>
  <si>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</si>
  <si>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</si>
  <si>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</si>
  <si>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</si>
  <si>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</si>
  <si>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</si>
  <si>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</si>
  <si>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</si>
  <si>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</si>
  <si>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</si>
  <si>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</si>
  <si>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</si>
  <si>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</si>
  <si>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</si>
  <si>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</si>
  <si>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</si>
  <si>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</si>
  <si>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</si>
  <si>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</si>
  <si>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</si>
  <si>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</si>
  <si>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</si>
  <si>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</si>
  <si>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</si>
  <si>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</si>
  <si>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</si>
  <si>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</si>
  <si>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</si>
  <si>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</si>
  <si>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</si>
  <si>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</si>
  <si>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</si>
  <si>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</si>
  <si>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</si>
  <si>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</si>
  <si>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</si>
  <si>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</si>
  <si>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</si>
  <si>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</si>
  <si>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</si>
  <si>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</si>
  <si>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</si>
  <si>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</si>
  <si>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</si>
  <si>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</si>
  <si>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</si>
  <si>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</si>
  <si>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</si>
  <si>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</si>
  <si>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</si>
  <si>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</si>
  <si>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</si>
  <si>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</si>
  <si>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PLTR</t>
  </si>
  <si>
    <t>CAT</t>
  </si>
  <si>
    <t>700 27JAN25 380 P</t>
  </si>
  <si>
    <t>700 27JAN25 370 P</t>
  </si>
  <si>
    <t>SNOW</t>
  </si>
  <si>
    <t>SE 17JAN25 105 P</t>
  </si>
  <si>
    <t>1211 17JAN25 245 P</t>
  </si>
  <si>
    <t>SNOW 17JAN25 160 P</t>
  </si>
  <si>
    <t>NVDA 21MAR25 135 C</t>
  </si>
  <si>
    <t>700 17JAN25 360 P</t>
  </si>
  <si>
    <t>PDD 17JAN25 100 C</t>
  </si>
  <si>
    <t>QQQ 20JUN25 500 C</t>
  </si>
  <si>
    <t>941 27JAN25 75 C</t>
  </si>
  <si>
    <t>SE 17JAN25 110 P</t>
  </si>
  <si>
    <t>XLK 17JAN25 235 C</t>
  </si>
  <si>
    <t>XLF 24JAN25 50 C</t>
  </si>
  <si>
    <t>TSM 17JAN25 215 C</t>
  </si>
  <si>
    <t>MSFT 17JAN25 430 C</t>
  </si>
  <si>
    <t>SNOW 24JAN25 170 P</t>
  </si>
  <si>
    <t>XLE 24JAN25 95 C</t>
  </si>
  <si>
    <t>TSM 24JAN25 217.5 C</t>
  </si>
  <si>
    <t>TSM 24JAN25 220 C</t>
  </si>
  <si>
    <t>XLF 24JAN25 50.5 C</t>
  </si>
  <si>
    <t>VKTX 24JAN25 34.5 C</t>
  </si>
  <si>
    <t>XLK 24JAN25 237.5 C</t>
  </si>
  <si>
    <t>SE 24JAN25 114 P</t>
  </si>
  <si>
    <t>CCJ 24JAN25 50 P</t>
  </si>
  <si>
    <t>DIA 24JAN25 439 C</t>
  </si>
  <si>
    <t>CAT 24JAN25 380 P</t>
  </si>
  <si>
    <t>ES 17JAN25 6055 C</t>
  </si>
  <si>
    <t>GLD 24JAN25 252.5 C</t>
  </si>
  <si>
    <t>IBIT 24JAN25 60 C</t>
  </si>
  <si>
    <t>IBIT 24JAN25 63 C</t>
  </si>
  <si>
    <t>ICE 21FEB25 150 P</t>
  </si>
  <si>
    <t>NQ 17JAN25 21530 P</t>
  </si>
  <si>
    <t>NQ 17JAN25 21600 C</t>
  </si>
  <si>
    <t>NQ 17JAN25 21625 P</t>
  </si>
  <si>
    <t>NQ 17JAN25 21650 C</t>
  </si>
  <si>
    <t>NQ 17JAN25 21700 C</t>
  </si>
  <si>
    <t>NQ 17JAN25 21750 C</t>
  </si>
  <si>
    <t>NQ 21JAN25 21700 C</t>
  </si>
  <si>
    <t>QQQ 21JAN25 525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</si>
</sst>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4.4398200345673648E-2</c:v>
                </c:pt>
                <c:pt idx="1">
                  <c:v>2.748494848464909E-2</c:v>
                </c:pt>
                <c:pt idx="2">
                  <c:v>3.9477087004733125E-2</c:v>
                </c:pt>
                <c:pt idx="3">
                  <c:v>6.2393812001400241E-2</c:v>
                </c:pt>
                <c:pt idx="4">
                  <c:v>3.5118448861161021E-2</c:v>
                </c:pt>
                <c:pt idx="5">
                  <c:v>0.27515658487623401</c:v>
                </c:pt>
                <c:pt idx="6">
                  <c:v>5.052081189775582E-2</c:v>
                </c:pt>
                <c:pt idx="7">
                  <c:v>0</c:v>
                </c:pt>
                <c:pt idx="8">
                  <c:v>0</c:v>
                </c:pt>
                <c:pt idx="9">
                  <c:v>7.4787870813177462E-2</c:v>
                </c:pt>
                <c:pt idx="10">
                  <c:v>0</c:v>
                </c:pt>
                <c:pt idx="11">
                  <c:v>0.2013465262095244</c:v>
                </c:pt>
                <c:pt idx="12">
                  <c:v>0</c:v>
                </c:pt>
                <c:pt idx="13">
                  <c:v>0</c:v>
                </c:pt>
                <c:pt idx="14">
                  <c:v>7.2285695111111381E-2</c:v>
                </c:pt>
                <c:pt idx="15">
                  <c:v>0</c:v>
                </c:pt>
                <c:pt idx="16">
                  <c:v>0.11703001439457972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7.863866342949434</c:v>
                </c:pt>
                <c:pt idx="1">
                  <c:v>0</c:v>
                </c:pt>
                <c:pt idx="2">
                  <c:v>1.4038503023270186</c:v>
                </c:pt>
                <c:pt idx="3">
                  <c:v>90.732283354723549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9.8434909912281388</c:v>
                </c:pt>
                <c:pt idx="1">
                  <c:v>13.437259120112316</c:v>
                </c:pt>
                <c:pt idx="2">
                  <c:v>38.16222682469828</c:v>
                </c:pt>
                <c:pt idx="3">
                  <c:v>0</c:v>
                </c:pt>
                <c:pt idx="4">
                  <c:v>1.5926623953032284E-3</c:v>
                </c:pt>
                <c:pt idx="5">
                  <c:v>28.732653109364325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20250117</v>
      </c>
      <c r="K1" s="17"/>
    </row>
    <row r="2" spans="1:11" customFormat="1" ht="15" x14ac:dyDescent="0.25">
      <c r="A2" s="7" t="s">
        <v>6</v>
      </c>
      <c r="B2" s="3">
        <v>2.9346768271470038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0.10568607573441594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6.5425542578060783E-2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9.3971791074250313E-2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0.14852307276417473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8.3596429970557218E-2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0.65498645083902851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0.12026042296353329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0.17802605775095096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0.47928799032762881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0.17206984491596067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0.27857982684450344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5.8636098082538064E-2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67491530.463527426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67491530.463527426</v>
      </c>
      <c r="K25" s="17"/>
    </row>
    <row r="26" spans="1:11" customFormat="1" ht="27.75" customHeight="1" x14ac:dyDescent="0.25">
      <c r="A26" s="8" t="s">
        <v>1</v>
      </c>
      <c r="B26" s="2">
        <f>B25*B2</f>
        <v>198065830.48000002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114</v>
      </c>
      <c r="B30" s="26" t="s">
        <v>72</v>
      </c>
      <c r="C30" s="26">
        <v>725.72</v>
      </c>
      <c r="D30" s="26">
        <v>400</v>
      </c>
      <c r="E30" s="26">
        <v>400</v>
      </c>
      <c r="F30" s="26">
        <v>0</v>
      </c>
      <c r="G30" s="26">
        <v>0.15</v>
      </c>
      <c r="H30" s="26">
        <v>290288</v>
      </c>
      <c r="I30" s="26"/>
      <c r="J30" s="26"/>
      <c r="K30" s="27"/>
    </row>
    <row r="31" spans="1:11" x14ac:dyDescent="0.2">
      <c r="A31" s="25" t="s">
        <v>157</v>
      </c>
      <c r="B31" s="26" t="s">
        <v>72</v>
      </c>
      <c r="C31" s="26">
        <v>386.02</v>
      </c>
      <c r="D31" s="26">
        <v>800</v>
      </c>
      <c r="E31" s="26">
        <v>800</v>
      </c>
      <c r="F31" s="26">
        <v>0</v>
      </c>
      <c r="G31" s="26">
        <v>0.16</v>
      </c>
      <c r="H31" s="26">
        <v>308816</v>
      </c>
      <c r="I31" s="26"/>
      <c r="J31" s="26"/>
      <c r="K31" s="27"/>
    </row>
    <row r="32" spans="1:11" x14ac:dyDescent="0.2">
      <c r="A32" s="25" t="s">
        <v>125</v>
      </c>
      <c r="B32" s="26" t="s">
        <v>72</v>
      </c>
      <c r="C32" s="26">
        <v>179.95</v>
      </c>
      <c r="D32" s="26">
        <v>2000</v>
      </c>
      <c r="E32" s="26">
        <v>2000</v>
      </c>
      <c r="F32" s="26">
        <v>0</v>
      </c>
      <c r="G32" s="26">
        <v>0.18</v>
      </c>
      <c r="H32" s="26">
        <v>359900</v>
      </c>
      <c r="I32" s="26"/>
      <c r="J32" s="26"/>
      <c r="K32" s="27"/>
    </row>
    <row r="33" spans="1:11" x14ac:dyDescent="0.2">
      <c r="A33" s="25" t="s">
        <v>122</v>
      </c>
      <c r="B33" s="26" t="s">
        <v>72</v>
      </c>
      <c r="C33" s="26">
        <v>467.95</v>
      </c>
      <c r="D33" s="26">
        <v>2000</v>
      </c>
      <c r="E33" s="26">
        <v>2000</v>
      </c>
      <c r="F33" s="26">
        <v>0</v>
      </c>
      <c r="G33" s="26">
        <v>0.47000000000000003</v>
      </c>
      <c r="H33" s="26">
        <v>935900</v>
      </c>
      <c r="I33" s="26"/>
      <c r="J33" s="26"/>
      <c r="K33" s="27"/>
    </row>
    <row r="34" spans="1:11" x14ac:dyDescent="0.2">
      <c r="A34" s="25" t="s">
        <v>135</v>
      </c>
      <c r="B34" s="26" t="s">
        <v>72</v>
      </c>
      <c r="C34" s="26">
        <v>197.55</v>
      </c>
      <c r="D34" s="26">
        <v>3000</v>
      </c>
      <c r="E34" s="26">
        <v>3000</v>
      </c>
      <c r="F34" s="26">
        <v>0</v>
      </c>
      <c r="G34" s="26">
        <v>0.3</v>
      </c>
      <c r="H34" s="26">
        <v>592650</v>
      </c>
      <c r="I34" s="26"/>
      <c r="J34" s="26"/>
      <c r="K34" s="27"/>
    </row>
    <row r="35" spans="1:11" x14ac:dyDescent="0.2">
      <c r="A35" s="25" t="s">
        <v>153</v>
      </c>
      <c r="B35" s="26" t="s">
        <v>72</v>
      </c>
      <c r="C35" s="26">
        <v>756.33</v>
      </c>
      <c r="D35" s="26">
        <v>500</v>
      </c>
      <c r="E35" s="26">
        <v>500</v>
      </c>
      <c r="F35" s="26">
        <v>0</v>
      </c>
      <c r="G35" s="26">
        <v>0.19</v>
      </c>
      <c r="H35" s="26">
        <v>378165</v>
      </c>
      <c r="I35" s="26"/>
      <c r="J35" s="26"/>
      <c r="K35" s="27"/>
    </row>
    <row r="36" spans="1:11" x14ac:dyDescent="0.2">
      <c r="A36" s="25" t="s">
        <v>127</v>
      </c>
      <c r="B36" s="26" t="s">
        <v>72</v>
      </c>
      <c r="C36" s="26">
        <v>130.35</v>
      </c>
      <c r="D36" s="26">
        <v>500</v>
      </c>
      <c r="E36" s="26">
        <v>500</v>
      </c>
      <c r="F36" s="26">
        <v>0</v>
      </c>
      <c r="G36" s="26">
        <v>0.03</v>
      </c>
      <c r="H36" s="26">
        <v>65175</v>
      </c>
      <c r="I36" s="26"/>
      <c r="J36" s="26"/>
      <c r="K36" s="27"/>
    </row>
    <row r="37" spans="1:11" x14ac:dyDescent="0.2">
      <c r="A37" s="25" t="s">
        <v>140</v>
      </c>
      <c r="B37" s="26" t="s">
        <v>72</v>
      </c>
      <c r="C37" s="26">
        <v>225.94</v>
      </c>
      <c r="D37" s="26">
        <v>2000</v>
      </c>
      <c r="E37" s="26">
        <v>2000</v>
      </c>
      <c r="F37" s="26">
        <v>0</v>
      </c>
      <c r="G37" s="26">
        <v>0.22999999999999998</v>
      </c>
      <c r="H37" s="26">
        <v>451880</v>
      </c>
      <c r="I37" s="26"/>
      <c r="J37" s="26"/>
      <c r="K37" s="27"/>
    </row>
    <row r="38" spans="1:11" x14ac:dyDescent="0.2">
      <c r="A38" s="25" t="s">
        <v>123</v>
      </c>
      <c r="B38" s="26" t="s">
        <v>72</v>
      </c>
      <c r="C38" s="26">
        <v>229.98</v>
      </c>
      <c r="D38" s="26">
        <v>2000</v>
      </c>
      <c r="E38" s="26">
        <v>2000</v>
      </c>
      <c r="F38" s="26">
        <v>0</v>
      </c>
      <c r="G38" s="26">
        <v>0.22999999999999998</v>
      </c>
      <c r="H38" s="26">
        <v>459960</v>
      </c>
      <c r="I38" s="26"/>
      <c r="J38" s="26"/>
      <c r="K38" s="27"/>
    </row>
    <row r="39" spans="1:11" x14ac:dyDescent="0.2">
      <c r="A39" s="25" t="s">
        <v>130</v>
      </c>
      <c r="B39" s="26" t="s">
        <v>72</v>
      </c>
      <c r="C39" s="26">
        <v>625.94000000000005</v>
      </c>
      <c r="D39" s="26">
        <v>2000</v>
      </c>
      <c r="E39" s="26">
        <v>2000</v>
      </c>
      <c r="F39" s="26">
        <v>0</v>
      </c>
      <c r="G39" s="26">
        <v>0.63</v>
      </c>
      <c r="H39" s="26">
        <v>1251880</v>
      </c>
      <c r="I39" s="26"/>
      <c r="J39" s="26"/>
      <c r="K39" s="27"/>
    </row>
    <row r="40" spans="1:11" x14ac:dyDescent="0.2">
      <c r="A40" s="25" t="s">
        <v>139</v>
      </c>
      <c r="B40" s="26" t="s">
        <v>72</v>
      </c>
      <c r="C40" s="26">
        <v>149.11000000000001</v>
      </c>
      <c r="D40" s="26">
        <v>1000</v>
      </c>
      <c r="E40" s="26">
        <v>1000</v>
      </c>
      <c r="F40" s="26">
        <v>0</v>
      </c>
      <c r="G40" s="26">
        <v>0.08</v>
      </c>
      <c r="H40" s="26">
        <v>149110</v>
      </c>
      <c r="I40" s="26"/>
      <c r="J40" s="26"/>
      <c r="K40" s="27"/>
    </row>
    <row r="41" spans="1:11" x14ac:dyDescent="0.2">
      <c r="A41" s="25" t="s">
        <v>129</v>
      </c>
      <c r="B41" s="26" t="s">
        <v>72</v>
      </c>
      <c r="C41" s="26">
        <v>259.16000000000003</v>
      </c>
      <c r="D41" s="26">
        <v>4000</v>
      </c>
      <c r="E41" s="26">
        <v>4000</v>
      </c>
      <c r="F41" s="26">
        <v>0</v>
      </c>
      <c r="G41" s="26">
        <v>0.52</v>
      </c>
      <c r="H41" s="26">
        <v>1036640</v>
      </c>
      <c r="I41" s="26"/>
      <c r="J41" s="26"/>
      <c r="K41" s="27"/>
    </row>
    <row r="42" spans="1:11" x14ac:dyDescent="0.2">
      <c r="A42" s="25" t="s">
        <v>144</v>
      </c>
      <c r="B42" s="26" t="s">
        <v>72</v>
      </c>
      <c r="C42" s="26">
        <v>62.71</v>
      </c>
      <c r="D42" s="26">
        <v>5000</v>
      </c>
      <c r="E42" s="26">
        <v>5000</v>
      </c>
      <c r="F42" s="26">
        <v>0</v>
      </c>
      <c r="G42" s="26">
        <v>0.16</v>
      </c>
      <c r="H42" s="26">
        <v>313550</v>
      </c>
      <c r="I42" s="26"/>
      <c r="J42" s="26"/>
      <c r="K42" s="27"/>
    </row>
    <row r="43" spans="1:11" x14ac:dyDescent="0.2">
      <c r="A43" s="25" t="s">
        <v>143</v>
      </c>
      <c r="B43" s="26" t="s">
        <v>72</v>
      </c>
      <c r="C43" s="26">
        <v>324.56</v>
      </c>
      <c r="D43" s="26">
        <v>1000</v>
      </c>
      <c r="E43" s="26">
        <v>1000</v>
      </c>
      <c r="F43" s="26">
        <v>0</v>
      </c>
      <c r="G43" s="26">
        <v>0.16</v>
      </c>
      <c r="H43" s="26">
        <v>324560</v>
      </c>
      <c r="I43" s="26"/>
      <c r="J43" s="26"/>
      <c r="K43" s="27"/>
    </row>
    <row r="44" spans="1:11" x14ac:dyDescent="0.2">
      <c r="A44" s="25" t="s">
        <v>73</v>
      </c>
      <c r="B44" s="26" t="s">
        <v>72</v>
      </c>
      <c r="C44" s="26">
        <v>280.95</v>
      </c>
      <c r="D44" s="26">
        <v>5000</v>
      </c>
      <c r="E44" s="26">
        <v>5000</v>
      </c>
      <c r="F44" s="26">
        <v>0</v>
      </c>
      <c r="G44" s="26">
        <v>0.71000000000000008</v>
      </c>
      <c r="H44" s="26">
        <v>1404750</v>
      </c>
      <c r="I44" s="26"/>
      <c r="J44" s="26"/>
      <c r="K44" s="27"/>
    </row>
    <row r="45" spans="1:11" x14ac:dyDescent="0.2">
      <c r="A45" s="25" t="s">
        <v>115</v>
      </c>
      <c r="B45" s="26" t="s">
        <v>72</v>
      </c>
      <c r="C45" s="26">
        <v>429.03</v>
      </c>
      <c r="D45" s="26">
        <v>1700</v>
      </c>
      <c r="E45" s="26">
        <v>1700</v>
      </c>
      <c r="F45" s="26">
        <v>0</v>
      </c>
      <c r="G45" s="26">
        <v>0.37</v>
      </c>
      <c r="H45" s="26">
        <v>729351</v>
      </c>
      <c r="I45" s="26"/>
      <c r="J45" s="26"/>
      <c r="K45" s="27"/>
    </row>
    <row r="46" spans="1:11" x14ac:dyDescent="0.2">
      <c r="A46" s="25" t="s">
        <v>109</v>
      </c>
      <c r="B46" s="26" t="s">
        <v>72</v>
      </c>
      <c r="C46" s="26">
        <v>198.31</v>
      </c>
      <c r="D46" s="26">
        <v>10000</v>
      </c>
      <c r="E46" s="26">
        <v>10000</v>
      </c>
      <c r="F46" s="26">
        <v>0</v>
      </c>
      <c r="G46" s="26">
        <v>1</v>
      </c>
      <c r="H46" s="26">
        <v>1983100</v>
      </c>
      <c r="I46" s="26"/>
      <c r="J46" s="26"/>
      <c r="K46" s="27"/>
    </row>
    <row r="47" spans="1:11" x14ac:dyDescent="0.2">
      <c r="A47" s="25" t="s">
        <v>146</v>
      </c>
      <c r="B47" s="26" t="s">
        <v>72</v>
      </c>
      <c r="C47" s="26">
        <v>161.03</v>
      </c>
      <c r="D47" s="26">
        <v>2000</v>
      </c>
      <c r="E47" s="26">
        <v>2000</v>
      </c>
      <c r="F47" s="26">
        <v>0</v>
      </c>
      <c r="G47" s="26">
        <v>0.16</v>
      </c>
      <c r="H47" s="26">
        <v>322060</v>
      </c>
      <c r="I47" s="26"/>
      <c r="J47" s="26"/>
      <c r="K47" s="27"/>
    </row>
    <row r="48" spans="1:11" x14ac:dyDescent="0.2">
      <c r="A48" s="25" t="s">
        <v>56</v>
      </c>
      <c r="B48" s="26" t="s">
        <v>72</v>
      </c>
      <c r="C48" s="26">
        <v>137.71</v>
      </c>
      <c r="D48" s="26">
        <v>172800</v>
      </c>
      <c r="E48" s="26">
        <v>172800</v>
      </c>
      <c r="F48" s="26">
        <v>0</v>
      </c>
      <c r="G48" s="26">
        <v>12.01</v>
      </c>
      <c r="H48" s="26">
        <v>23796288</v>
      </c>
      <c r="I48" s="26"/>
      <c r="J48" s="26"/>
      <c r="K48" s="27"/>
    </row>
    <row r="49" spans="1:11" x14ac:dyDescent="0.2">
      <c r="A49" s="25" t="s">
        <v>71</v>
      </c>
      <c r="B49" s="26" t="s">
        <v>72</v>
      </c>
      <c r="C49" s="26">
        <v>211.5</v>
      </c>
      <c r="D49" s="26">
        <v>96500</v>
      </c>
      <c r="E49" s="26">
        <v>96500</v>
      </c>
      <c r="F49" s="26">
        <v>0</v>
      </c>
      <c r="G49" s="26">
        <v>10.299999999999999</v>
      </c>
      <c r="H49" s="26">
        <v>20409750</v>
      </c>
      <c r="I49" s="26"/>
      <c r="J49" s="26"/>
      <c r="K49" s="27"/>
    </row>
    <row r="50" spans="1:11" x14ac:dyDescent="0.2">
      <c r="A50" s="25" t="s">
        <v>160</v>
      </c>
      <c r="B50" s="26" t="s">
        <v>72</v>
      </c>
      <c r="C50" s="26">
        <v>170.79</v>
      </c>
      <c r="D50" s="26">
        <v>500</v>
      </c>
      <c r="E50" s="26">
        <v>500</v>
      </c>
      <c r="F50" s="26">
        <v>0</v>
      </c>
      <c r="G50" s="26">
        <v>0.04</v>
      </c>
      <c r="H50" s="26">
        <v>85395</v>
      </c>
      <c r="I50" s="26"/>
      <c r="J50" s="26"/>
      <c r="K50" s="27"/>
    </row>
    <row r="51" spans="1:11" x14ac:dyDescent="0.2">
      <c r="A51" s="25" t="s">
        <v>133</v>
      </c>
      <c r="B51" s="26" t="s">
        <v>72</v>
      </c>
      <c r="C51" s="26">
        <v>121.11</v>
      </c>
      <c r="D51" s="26">
        <v>5000</v>
      </c>
      <c r="E51" s="26">
        <v>5000</v>
      </c>
      <c r="F51" s="26">
        <v>0</v>
      </c>
      <c r="G51" s="26">
        <v>0.31</v>
      </c>
      <c r="H51" s="26">
        <v>605550</v>
      </c>
      <c r="I51" s="26"/>
      <c r="J51" s="26"/>
      <c r="K51" s="27"/>
    </row>
    <row r="52" spans="1:11" x14ac:dyDescent="0.2">
      <c r="A52" s="25" t="s">
        <v>128</v>
      </c>
      <c r="B52" s="26" t="s">
        <v>72</v>
      </c>
      <c r="C52" s="26">
        <v>32.65</v>
      </c>
      <c r="D52" s="26">
        <v>1000</v>
      </c>
      <c r="E52" s="26">
        <v>1000</v>
      </c>
      <c r="F52" s="26">
        <v>0</v>
      </c>
      <c r="G52" s="26">
        <v>0.02</v>
      </c>
      <c r="H52" s="26">
        <v>32650</v>
      </c>
      <c r="I52" s="26"/>
      <c r="J52" s="26"/>
      <c r="K52" s="27"/>
    </row>
    <row r="53" spans="1:11" x14ac:dyDescent="0.2">
      <c r="A53" s="25" t="s">
        <v>156</v>
      </c>
      <c r="B53" s="26" t="s">
        <v>72</v>
      </c>
      <c r="C53" s="26">
        <v>71.77</v>
      </c>
      <c r="D53" s="26">
        <v>2500</v>
      </c>
      <c r="E53" s="26">
        <v>2500</v>
      </c>
      <c r="F53" s="26">
        <v>0</v>
      </c>
      <c r="G53" s="26">
        <v>0.09</v>
      </c>
      <c r="H53" s="26">
        <v>179425</v>
      </c>
      <c r="I53" s="26"/>
      <c r="J53" s="26"/>
      <c r="K53" s="27"/>
    </row>
    <row r="54" spans="1:11" x14ac:dyDescent="0.2">
      <c r="A54" s="25" t="s">
        <v>137</v>
      </c>
      <c r="B54" s="26" t="s">
        <v>72</v>
      </c>
      <c r="C54" s="26">
        <v>177.11</v>
      </c>
      <c r="D54" s="26">
        <v>2500</v>
      </c>
      <c r="E54" s="26">
        <v>2500</v>
      </c>
      <c r="F54" s="26">
        <v>0</v>
      </c>
      <c r="G54" s="26">
        <v>0.22</v>
      </c>
      <c r="H54" s="26">
        <v>442775</v>
      </c>
      <c r="I54" s="26"/>
      <c r="J54" s="26"/>
      <c r="K54" s="27"/>
    </row>
    <row r="55" spans="1:11" x14ac:dyDescent="0.2">
      <c r="A55" s="25" t="s">
        <v>124</v>
      </c>
      <c r="B55" s="26" t="s">
        <v>75</v>
      </c>
      <c r="C55" s="26">
        <v>64.7</v>
      </c>
      <c r="D55" s="26">
        <v>63000</v>
      </c>
      <c r="E55" s="26">
        <v>61500</v>
      </c>
      <c r="F55" s="26">
        <v>-1500</v>
      </c>
      <c r="G55" s="26">
        <v>2.0099999999999998</v>
      </c>
      <c r="H55" s="26">
        <v>3979050</v>
      </c>
      <c r="I55" s="26"/>
      <c r="J55" s="26" t="s">
        <v>152</v>
      </c>
      <c r="K55" s="27">
        <v>63</v>
      </c>
    </row>
    <row r="56" spans="1:11" x14ac:dyDescent="0.2">
      <c r="A56" s="25" t="s">
        <v>145</v>
      </c>
      <c r="B56" s="26" t="s">
        <v>75</v>
      </c>
      <c r="C56" s="26">
        <v>434.72</v>
      </c>
      <c r="D56" s="26">
        <v>2000</v>
      </c>
      <c r="E56" s="26">
        <v>2000</v>
      </c>
      <c r="F56" s="26">
        <v>0</v>
      </c>
      <c r="G56" s="26">
        <v>0.44</v>
      </c>
      <c r="H56" s="26">
        <v>869440</v>
      </c>
      <c r="I56" s="26"/>
      <c r="J56" s="26"/>
      <c r="K56" s="27"/>
    </row>
    <row r="57" spans="1:11" x14ac:dyDescent="0.2">
      <c r="A57" s="25" t="s">
        <v>45</v>
      </c>
      <c r="B57" s="26" t="s">
        <v>75</v>
      </c>
      <c r="C57" s="26">
        <v>44.03</v>
      </c>
      <c r="D57" s="26">
        <v>30000</v>
      </c>
      <c r="E57" s="26">
        <v>30000</v>
      </c>
      <c r="F57" s="26">
        <v>0</v>
      </c>
      <c r="G57" s="26">
        <v>0.67</v>
      </c>
      <c r="H57" s="26">
        <v>1320900</v>
      </c>
      <c r="I57" s="26"/>
      <c r="J57" s="26"/>
      <c r="K57" s="27"/>
    </row>
    <row r="58" spans="1:11" x14ac:dyDescent="0.2">
      <c r="A58" s="25" t="s">
        <v>141</v>
      </c>
      <c r="B58" s="26" t="s">
        <v>75</v>
      </c>
      <c r="C58" s="26">
        <v>189.82</v>
      </c>
      <c r="D58" s="26">
        <v>4300</v>
      </c>
      <c r="E58" s="26">
        <v>4300</v>
      </c>
      <c r="F58" s="26">
        <v>0</v>
      </c>
      <c r="G58" s="26">
        <v>0.41000000000000003</v>
      </c>
      <c r="H58" s="26">
        <v>816226</v>
      </c>
      <c r="I58" s="26"/>
      <c r="J58" s="26"/>
      <c r="K58" s="27"/>
    </row>
    <row r="59" spans="1:11" x14ac:dyDescent="0.2">
      <c r="A59" s="25" t="s">
        <v>47</v>
      </c>
      <c r="B59" s="26" t="s">
        <v>75</v>
      </c>
      <c r="C59" s="26">
        <v>140.18</v>
      </c>
      <c r="D59" s="26">
        <v>31500</v>
      </c>
      <c r="E59" s="26">
        <v>31500</v>
      </c>
      <c r="F59" s="26">
        <v>0</v>
      </c>
      <c r="G59" s="26">
        <v>2.23</v>
      </c>
      <c r="H59" s="26">
        <v>4415670</v>
      </c>
      <c r="I59" s="26"/>
      <c r="J59" s="26"/>
      <c r="K59" s="27"/>
    </row>
    <row r="60" spans="1:11" x14ac:dyDescent="0.2">
      <c r="A60" s="25" t="s">
        <v>58</v>
      </c>
      <c r="B60" s="26" t="s">
        <v>75</v>
      </c>
      <c r="C60" s="26">
        <v>234.11</v>
      </c>
      <c r="D60" s="26">
        <v>24100</v>
      </c>
      <c r="E60" s="26">
        <v>24100</v>
      </c>
      <c r="F60" s="26">
        <v>0</v>
      </c>
      <c r="G60" s="26">
        <v>2.85</v>
      </c>
      <c r="H60" s="26">
        <v>5642051</v>
      </c>
      <c r="I60" s="26"/>
      <c r="J60" s="26"/>
      <c r="K60" s="27"/>
    </row>
    <row r="61" spans="1:11" x14ac:dyDescent="0.2">
      <c r="A61" s="25" t="s">
        <v>57</v>
      </c>
      <c r="B61" s="26" t="s">
        <v>75</v>
      </c>
      <c r="C61" s="26">
        <v>50.23</v>
      </c>
      <c r="D61" s="26">
        <v>199563</v>
      </c>
      <c r="E61" s="26">
        <v>199563</v>
      </c>
      <c r="F61" s="26">
        <v>0</v>
      </c>
      <c r="G61" s="26">
        <v>5.0599999999999996</v>
      </c>
      <c r="H61" s="26">
        <v>10024049.49</v>
      </c>
      <c r="I61" s="26"/>
      <c r="J61" s="26"/>
      <c r="K61" s="27"/>
    </row>
    <row r="62" spans="1:11" x14ac:dyDescent="0.2">
      <c r="A62" s="25" t="s">
        <v>64</v>
      </c>
      <c r="B62" s="26" t="s">
        <v>75</v>
      </c>
      <c r="C62" s="26">
        <v>93.96</v>
      </c>
      <c r="D62" s="26">
        <v>67500</v>
      </c>
      <c r="E62" s="26">
        <v>67500</v>
      </c>
      <c r="F62" s="26">
        <v>0</v>
      </c>
      <c r="G62" s="26">
        <v>3.2</v>
      </c>
      <c r="H62" s="26">
        <v>6342300</v>
      </c>
      <c r="I62" s="26"/>
      <c r="J62" s="26"/>
      <c r="K62" s="27"/>
    </row>
    <row r="63" spans="1:11" x14ac:dyDescent="0.2">
      <c r="A63" s="25" t="s">
        <v>110</v>
      </c>
      <c r="B63" s="26" t="s">
        <v>75</v>
      </c>
      <c r="C63" s="26">
        <v>110.67</v>
      </c>
      <c r="D63" s="26">
        <v>5500</v>
      </c>
      <c r="E63" s="26">
        <v>5500</v>
      </c>
      <c r="F63" s="26">
        <v>0</v>
      </c>
      <c r="G63" s="26">
        <v>0.31</v>
      </c>
      <c r="H63" s="26">
        <v>608685</v>
      </c>
      <c r="I63" s="26"/>
      <c r="J63" s="26"/>
      <c r="K63" s="27"/>
    </row>
    <row r="64" spans="1:11" x14ac:dyDescent="0.2">
      <c r="A64" s="25" t="s">
        <v>7</v>
      </c>
      <c r="B64" s="26" t="s">
        <v>75</v>
      </c>
      <c r="C64" s="26">
        <v>521.74</v>
      </c>
      <c r="D64" s="26">
        <v>62000</v>
      </c>
      <c r="E64" s="26">
        <v>62000</v>
      </c>
      <c r="F64" s="26">
        <v>0</v>
      </c>
      <c r="G64" s="26">
        <v>16.329999999999998</v>
      </c>
      <c r="H64" s="26">
        <v>32347880</v>
      </c>
      <c r="I64" s="26"/>
      <c r="J64" s="26"/>
      <c r="K64" s="27"/>
    </row>
    <row r="65" spans="1:11" x14ac:dyDescent="0.2">
      <c r="A65" s="25" t="s">
        <v>138</v>
      </c>
      <c r="B65" s="26" t="s">
        <v>75</v>
      </c>
      <c r="C65" s="26">
        <v>100.32</v>
      </c>
      <c r="D65" s="26">
        <v>11000</v>
      </c>
      <c r="E65" s="26">
        <v>11000</v>
      </c>
      <c r="F65" s="26">
        <v>0</v>
      </c>
      <c r="G65" s="26">
        <v>0.55999999999999994</v>
      </c>
      <c r="H65" s="26">
        <v>1103520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225.46</v>
      </c>
      <c r="D66" s="26">
        <v>36000</v>
      </c>
      <c r="E66" s="26">
        <v>36000</v>
      </c>
      <c r="F66" s="26">
        <v>0</v>
      </c>
      <c r="G66" s="26">
        <v>4.1000000000000005</v>
      </c>
      <c r="H66" s="26">
        <v>8116560</v>
      </c>
      <c r="I66" s="26"/>
      <c r="J66" s="26"/>
      <c r="K66" s="27"/>
    </row>
    <row r="67" spans="1:11" x14ac:dyDescent="0.2">
      <c r="A67" s="25" t="s">
        <v>119</v>
      </c>
      <c r="B67" s="26" t="s">
        <v>77</v>
      </c>
      <c r="C67" s="26">
        <v>105.57</v>
      </c>
      <c r="D67" s="26">
        <v>11400</v>
      </c>
      <c r="E67" s="26">
        <v>10000</v>
      </c>
      <c r="F67" s="26">
        <v>-1400</v>
      </c>
      <c r="G67" s="26">
        <v>0.53</v>
      </c>
      <c r="H67" s="26">
        <v>1055700</v>
      </c>
      <c r="I67" s="26"/>
      <c r="J67" s="26" t="s">
        <v>152</v>
      </c>
      <c r="K67" s="27">
        <v>100</v>
      </c>
    </row>
    <row r="68" spans="1:11" x14ac:dyDescent="0.2">
      <c r="A68" s="25" t="s">
        <v>120</v>
      </c>
      <c r="B68" s="26" t="s">
        <v>77</v>
      </c>
      <c r="C68" s="26">
        <v>43.85</v>
      </c>
      <c r="D68" s="26">
        <v>50000</v>
      </c>
      <c r="E68" s="26">
        <v>50000</v>
      </c>
      <c r="F68" s="26">
        <v>0</v>
      </c>
      <c r="G68" s="26">
        <v>0.80999999999999994</v>
      </c>
      <c r="H68" s="26">
        <v>1600722.32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23.1</v>
      </c>
      <c r="D69" s="26">
        <v>190000</v>
      </c>
      <c r="E69" s="26">
        <v>190000</v>
      </c>
      <c r="F69" s="26">
        <v>0</v>
      </c>
      <c r="G69" s="26">
        <v>0.27999999999999997</v>
      </c>
      <c r="H69" s="26">
        <v>563723.16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3.14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458496.52</v>
      </c>
      <c r="I70" s="26"/>
      <c r="J70" s="26"/>
      <c r="K70" s="27"/>
    </row>
    <row r="71" spans="1:11" x14ac:dyDescent="0.2">
      <c r="A71" s="25">
        <v>883</v>
      </c>
      <c r="B71" s="26" t="s">
        <v>77</v>
      </c>
      <c r="C71" s="26">
        <v>19.600000000000001</v>
      </c>
      <c r="D71" s="26">
        <v>500000</v>
      </c>
      <c r="E71" s="26">
        <v>500000</v>
      </c>
      <c r="F71" s="26">
        <v>0</v>
      </c>
      <c r="G71" s="26">
        <v>0.64</v>
      </c>
      <c r="H71" s="26">
        <v>1258712</v>
      </c>
      <c r="I71" s="26"/>
      <c r="J71" s="26"/>
      <c r="K71" s="27"/>
    </row>
    <row r="72" spans="1:11" x14ac:dyDescent="0.2">
      <c r="A72" s="25">
        <v>941</v>
      </c>
      <c r="B72" s="26" t="s">
        <v>77</v>
      </c>
      <c r="C72" s="26">
        <v>75.099999999999994</v>
      </c>
      <c r="D72" s="26">
        <v>125000</v>
      </c>
      <c r="E72" s="26">
        <v>125000</v>
      </c>
      <c r="F72" s="26">
        <v>0</v>
      </c>
      <c r="G72" s="26">
        <v>0.61</v>
      </c>
      <c r="H72" s="26">
        <v>1205730.5</v>
      </c>
      <c r="I72" s="26"/>
      <c r="J72" s="26"/>
      <c r="K72" s="27"/>
    </row>
    <row r="73" spans="1:11" x14ac:dyDescent="0.2">
      <c r="A73" s="25">
        <v>2020</v>
      </c>
      <c r="B73" s="26" t="s">
        <v>77</v>
      </c>
      <c r="C73" s="26">
        <v>78.099999999999994</v>
      </c>
      <c r="D73" s="26">
        <v>5000</v>
      </c>
      <c r="E73" s="26">
        <v>5000</v>
      </c>
      <c r="F73" s="26">
        <v>0</v>
      </c>
      <c r="G73" s="26">
        <v>0.03</v>
      </c>
      <c r="H73" s="26">
        <v>50155.82</v>
      </c>
      <c r="I73" s="26"/>
      <c r="J73" s="26"/>
      <c r="K73" s="27"/>
    </row>
    <row r="74" spans="1:11" x14ac:dyDescent="0.2">
      <c r="A74" s="25">
        <v>9618</v>
      </c>
      <c r="B74" s="26" t="s">
        <v>77</v>
      </c>
      <c r="C74" s="26">
        <v>146.69999999999999</v>
      </c>
      <c r="D74" s="26">
        <v>12500</v>
      </c>
      <c r="E74" s="26">
        <v>12500</v>
      </c>
      <c r="F74" s="26">
        <v>0</v>
      </c>
      <c r="G74" s="26">
        <v>0.12</v>
      </c>
      <c r="H74" s="26">
        <v>235526.85</v>
      </c>
      <c r="I74" s="26"/>
      <c r="J74" s="26"/>
      <c r="K74" s="27"/>
    </row>
    <row r="75" spans="1:11" x14ac:dyDescent="0.2">
      <c r="A75" s="25">
        <v>1810</v>
      </c>
      <c r="B75" s="26" t="s">
        <v>77</v>
      </c>
      <c r="C75" s="26">
        <v>34.950000000000003</v>
      </c>
      <c r="D75" s="26">
        <v>150000</v>
      </c>
      <c r="E75" s="26">
        <v>150000</v>
      </c>
      <c r="F75" s="26">
        <v>0</v>
      </c>
      <c r="G75" s="26">
        <v>0.33999999999999997</v>
      </c>
      <c r="H75" s="26">
        <v>673346.7</v>
      </c>
      <c r="I75" s="26"/>
      <c r="J75" s="26"/>
      <c r="K75" s="27"/>
    </row>
    <row r="76" spans="1:11" x14ac:dyDescent="0.2">
      <c r="A76" s="25">
        <v>2318</v>
      </c>
      <c r="B76" s="26" t="s">
        <v>77</v>
      </c>
      <c r="C76" s="26">
        <v>41.7</v>
      </c>
      <c r="D76" s="26">
        <v>125000</v>
      </c>
      <c r="E76" s="26">
        <v>125000</v>
      </c>
      <c r="F76" s="26">
        <v>0</v>
      </c>
      <c r="G76" s="26">
        <v>0.33999999999999997</v>
      </c>
      <c r="H76" s="26">
        <v>669493.5</v>
      </c>
      <c r="I76" s="26"/>
      <c r="J76" s="26"/>
      <c r="K76" s="27"/>
    </row>
    <row r="77" spans="1:11" x14ac:dyDescent="0.2">
      <c r="A77" s="25">
        <v>992</v>
      </c>
      <c r="B77" s="26" t="s">
        <v>77</v>
      </c>
      <c r="C77" s="26">
        <v>9.23</v>
      </c>
      <c r="D77" s="26">
        <v>50000</v>
      </c>
      <c r="E77" s="26">
        <v>50000</v>
      </c>
      <c r="F77" s="26">
        <v>0</v>
      </c>
      <c r="G77" s="26">
        <v>0.03</v>
      </c>
      <c r="H77" s="26">
        <v>59275.06</v>
      </c>
      <c r="I77" s="26"/>
      <c r="J77" s="26"/>
      <c r="K77" s="27"/>
    </row>
    <row r="78" spans="1:11" x14ac:dyDescent="0.2">
      <c r="A78" s="25">
        <v>9961</v>
      </c>
      <c r="B78" s="26" t="s">
        <v>77</v>
      </c>
      <c r="C78" s="26">
        <v>513</v>
      </c>
      <c r="D78" s="26">
        <v>9500</v>
      </c>
      <c r="E78" s="26">
        <v>9500</v>
      </c>
      <c r="F78" s="26">
        <v>0</v>
      </c>
      <c r="G78" s="26">
        <v>0.32</v>
      </c>
      <c r="H78" s="26">
        <v>625952.34</v>
      </c>
      <c r="I78" s="26"/>
      <c r="J78" s="26"/>
      <c r="K78" s="27"/>
    </row>
    <row r="79" spans="1:11" x14ac:dyDescent="0.2">
      <c r="A79" s="25">
        <v>2359</v>
      </c>
      <c r="B79" s="26" t="s">
        <v>77</v>
      </c>
      <c r="C79" s="26">
        <v>51.9</v>
      </c>
      <c r="D79" s="26">
        <v>20000</v>
      </c>
      <c r="E79" s="26">
        <v>20000</v>
      </c>
      <c r="F79" s="26">
        <v>0</v>
      </c>
      <c r="G79" s="26">
        <v>6.9999999999999993E-2</v>
      </c>
      <c r="H79" s="26">
        <v>133320.72</v>
      </c>
      <c r="I79" s="26"/>
      <c r="J79" s="26"/>
      <c r="K79" s="27"/>
    </row>
    <row r="80" spans="1:11" x14ac:dyDescent="0.2">
      <c r="A80" s="25">
        <v>9988</v>
      </c>
      <c r="B80" s="26" t="s">
        <v>77</v>
      </c>
      <c r="C80" s="26">
        <v>80.75</v>
      </c>
      <c r="D80" s="26">
        <v>30000</v>
      </c>
      <c r="E80" s="26">
        <v>30000</v>
      </c>
      <c r="F80" s="26">
        <v>0</v>
      </c>
      <c r="G80" s="26">
        <v>0.16</v>
      </c>
      <c r="H80" s="26">
        <v>311145.90000000002</v>
      </c>
      <c r="I80" s="26"/>
      <c r="J80" s="26"/>
      <c r="K80" s="27"/>
    </row>
    <row r="81" spans="1:11" x14ac:dyDescent="0.2">
      <c r="A81" s="25">
        <v>1288</v>
      </c>
      <c r="B81" s="26" t="s">
        <v>77</v>
      </c>
      <c r="C81" s="26">
        <v>4.18</v>
      </c>
      <c r="D81" s="26">
        <v>2625000</v>
      </c>
      <c r="E81" s="26">
        <v>2625000</v>
      </c>
      <c r="F81" s="26">
        <v>0</v>
      </c>
      <c r="G81" s="26">
        <v>0.71000000000000008</v>
      </c>
      <c r="H81" s="26">
        <v>1409307.9</v>
      </c>
      <c r="I81" s="26"/>
      <c r="J81" s="26"/>
      <c r="K81" s="27"/>
    </row>
    <row r="82" spans="1:11" x14ac:dyDescent="0.2">
      <c r="A82" s="25">
        <v>3690</v>
      </c>
      <c r="B82" s="26" t="s">
        <v>77</v>
      </c>
      <c r="C82" s="26">
        <v>147.80000000000001</v>
      </c>
      <c r="D82" s="26">
        <v>12500</v>
      </c>
      <c r="E82" s="26">
        <v>12500</v>
      </c>
      <c r="F82" s="26">
        <v>0</v>
      </c>
      <c r="G82" s="26">
        <v>0.12</v>
      </c>
      <c r="H82" s="26">
        <v>237292.9</v>
      </c>
      <c r="I82" s="26"/>
      <c r="J82" s="26"/>
      <c r="K82" s="27"/>
    </row>
    <row r="83" spans="1:11" x14ac:dyDescent="0.2">
      <c r="A83" s="25">
        <v>2828</v>
      </c>
      <c r="B83" s="26" t="s">
        <v>77</v>
      </c>
      <c r="C83" s="26">
        <v>72.72</v>
      </c>
      <c r="D83" s="26">
        <v>435000</v>
      </c>
      <c r="E83" s="26">
        <v>435000</v>
      </c>
      <c r="F83" s="26">
        <v>0</v>
      </c>
      <c r="G83" s="26">
        <v>2.0500000000000003</v>
      </c>
      <c r="H83" s="26">
        <v>4062968.21</v>
      </c>
      <c r="I83" s="26"/>
      <c r="J83" s="26"/>
      <c r="K83" s="27"/>
    </row>
    <row r="84" spans="1:11" x14ac:dyDescent="0.2">
      <c r="A84" s="25" t="s">
        <v>136</v>
      </c>
      <c r="B84" s="26" t="s">
        <v>77</v>
      </c>
      <c r="C84" s="26">
        <v>17.47</v>
      </c>
      <c r="D84" s="26">
        <v>2500</v>
      </c>
      <c r="E84" s="26">
        <v>2500</v>
      </c>
      <c r="F84" s="26">
        <v>0</v>
      </c>
      <c r="G84" s="26">
        <v>0.02</v>
      </c>
      <c r="H84" s="26">
        <v>43675</v>
      </c>
      <c r="I84" s="26"/>
      <c r="J84" s="26"/>
      <c r="K84" s="27"/>
    </row>
    <row r="85" spans="1:11" x14ac:dyDescent="0.2">
      <c r="A85" s="25">
        <v>700</v>
      </c>
      <c r="B85" s="26" t="s">
        <v>77</v>
      </c>
      <c r="C85" s="26">
        <v>379.8</v>
      </c>
      <c r="D85" s="26">
        <v>41500</v>
      </c>
      <c r="E85" s="26">
        <v>41500</v>
      </c>
      <c r="F85" s="26">
        <v>0</v>
      </c>
      <c r="G85" s="26">
        <v>1.02</v>
      </c>
      <c r="H85" s="26">
        <v>2024432.75</v>
      </c>
      <c r="I85" s="26"/>
      <c r="J85" s="26"/>
      <c r="K85" s="27"/>
    </row>
    <row r="86" spans="1:11" x14ac:dyDescent="0.2">
      <c r="A86" s="25">
        <v>688</v>
      </c>
      <c r="B86" s="26" t="s">
        <v>77</v>
      </c>
      <c r="C86" s="26">
        <v>12.8</v>
      </c>
      <c r="D86" s="26">
        <v>240000</v>
      </c>
      <c r="E86" s="26">
        <v>240000</v>
      </c>
      <c r="F86" s="26">
        <v>0</v>
      </c>
      <c r="G86" s="26">
        <v>0.2</v>
      </c>
      <c r="H86" s="26">
        <v>394567.67999999999</v>
      </c>
      <c r="I86" s="26"/>
      <c r="J86" s="26"/>
      <c r="K86" s="27"/>
    </row>
    <row r="87" spans="1:11" x14ac:dyDescent="0.2">
      <c r="A87" s="25" t="s">
        <v>111</v>
      </c>
      <c r="B87" s="26" t="s">
        <v>77</v>
      </c>
      <c r="C87" s="26">
        <v>0</v>
      </c>
      <c r="D87" s="26">
        <v>15000</v>
      </c>
      <c r="E87" s="26">
        <v>15000</v>
      </c>
      <c r="F87" s="26">
        <v>0</v>
      </c>
      <c r="G87" s="26">
        <v>0</v>
      </c>
      <c r="H87" s="26">
        <v>0</v>
      </c>
      <c r="I87" s="26"/>
      <c r="J87" s="26"/>
      <c r="K87" s="27"/>
    </row>
    <row r="88" spans="1:11" x14ac:dyDescent="0.2">
      <c r="A88" s="25">
        <v>6181</v>
      </c>
      <c r="B88" s="26" t="s">
        <v>77</v>
      </c>
      <c r="C88" s="26">
        <v>287.39999999999998</v>
      </c>
      <c r="D88" s="26">
        <v>2000</v>
      </c>
      <c r="E88" s="26">
        <v>2000</v>
      </c>
      <c r="F88" s="26">
        <v>0</v>
      </c>
      <c r="G88" s="26">
        <v>0.04</v>
      </c>
      <c r="H88" s="26">
        <v>73827.31</v>
      </c>
      <c r="I88" s="26"/>
      <c r="J88" s="26"/>
      <c r="K88" s="27"/>
    </row>
    <row r="89" spans="1:11" x14ac:dyDescent="0.2">
      <c r="A89" s="25" t="s">
        <v>118</v>
      </c>
      <c r="B89" s="26" t="s">
        <v>77</v>
      </c>
      <c r="C89" s="26">
        <v>0</v>
      </c>
      <c r="D89" s="26">
        <v>10000</v>
      </c>
      <c r="E89" s="26">
        <v>10000</v>
      </c>
      <c r="F89" s="26">
        <v>0</v>
      </c>
      <c r="G89" s="26">
        <v>0</v>
      </c>
      <c r="H89" s="26">
        <v>0</v>
      </c>
      <c r="I89" s="26"/>
      <c r="J89" s="26"/>
      <c r="K89" s="27"/>
    </row>
    <row r="90" spans="1:11" x14ac:dyDescent="0.2">
      <c r="A90" s="25">
        <v>1211</v>
      </c>
      <c r="B90" s="26" t="s">
        <v>77</v>
      </c>
      <c r="C90" s="26">
        <v>263.8</v>
      </c>
      <c r="D90" s="26">
        <v>25500</v>
      </c>
      <c r="E90" s="26">
        <v>25500</v>
      </c>
      <c r="F90" s="26">
        <v>0</v>
      </c>
      <c r="G90" s="26">
        <v>0.44</v>
      </c>
      <c r="H90" s="26">
        <v>864003.04</v>
      </c>
      <c r="I90" s="26"/>
      <c r="J90" s="26"/>
      <c r="K90" s="27"/>
    </row>
    <row r="91" spans="1:11" x14ac:dyDescent="0.2">
      <c r="A91" s="25">
        <v>3067</v>
      </c>
      <c r="B91" s="26" t="s">
        <v>77</v>
      </c>
      <c r="C91" s="26">
        <v>9.3800000000000008</v>
      </c>
      <c r="D91" s="26">
        <v>600000</v>
      </c>
      <c r="E91" s="26">
        <v>600000</v>
      </c>
      <c r="F91" s="26">
        <v>0</v>
      </c>
      <c r="G91" s="26">
        <v>0.36</v>
      </c>
      <c r="H91" s="26">
        <v>722860.32</v>
      </c>
      <c r="I91" s="26"/>
      <c r="J91" s="26"/>
      <c r="K91" s="27"/>
    </row>
    <row r="92" spans="1:11" x14ac:dyDescent="0.2">
      <c r="A92" s="25" t="s">
        <v>121</v>
      </c>
      <c r="B92" s="26" t="s">
        <v>77</v>
      </c>
      <c r="C92" s="26">
        <v>2.4700000000000002</v>
      </c>
      <c r="D92" s="26">
        <v>400000</v>
      </c>
      <c r="E92" s="26">
        <v>400000</v>
      </c>
      <c r="F92" s="26">
        <v>0</v>
      </c>
      <c r="G92" s="26">
        <v>0.36</v>
      </c>
      <c r="H92" s="26">
        <v>721328.92</v>
      </c>
      <c r="I92" s="26"/>
      <c r="J92" s="26"/>
      <c r="K92" s="27"/>
    </row>
    <row r="93" spans="1:11" x14ac:dyDescent="0.2">
      <c r="A93" s="25" t="s">
        <v>78</v>
      </c>
      <c r="B93" s="26" t="s">
        <v>11</v>
      </c>
      <c r="C93" s="26">
        <v>87.19</v>
      </c>
      <c r="D93" s="26">
        <v>52500</v>
      </c>
      <c r="E93" s="26">
        <v>52500</v>
      </c>
      <c r="F93" s="26">
        <v>0</v>
      </c>
      <c r="G93" s="26">
        <v>2.31</v>
      </c>
      <c r="H93" s="26">
        <v>4577475</v>
      </c>
      <c r="I93" s="26"/>
      <c r="J93" s="26"/>
      <c r="K93" s="27"/>
    </row>
    <row r="94" spans="1:11" x14ac:dyDescent="0.2">
      <c r="A94" s="25" t="s">
        <v>30</v>
      </c>
      <c r="B94" s="26" t="s">
        <v>11</v>
      </c>
      <c r="C94" s="26">
        <v>37.19</v>
      </c>
      <c r="D94" s="26">
        <v>40000</v>
      </c>
      <c r="E94" s="26">
        <v>40000</v>
      </c>
      <c r="F94" s="26">
        <v>0</v>
      </c>
      <c r="G94" s="26">
        <v>0.75</v>
      </c>
      <c r="H94" s="26">
        <v>1487600</v>
      </c>
      <c r="I94" s="26"/>
      <c r="J94" s="26"/>
      <c r="K94" s="27"/>
    </row>
    <row r="95" spans="1:11" x14ac:dyDescent="0.2">
      <c r="A95" s="25" t="s">
        <v>15</v>
      </c>
      <c r="B95" s="26" t="s">
        <v>11</v>
      </c>
      <c r="C95" s="26">
        <v>80.23</v>
      </c>
      <c r="D95" s="26">
        <v>30000</v>
      </c>
      <c r="E95" s="26">
        <v>30000</v>
      </c>
      <c r="F95" s="26">
        <v>0</v>
      </c>
      <c r="G95" s="26">
        <v>1.22</v>
      </c>
      <c r="H95" s="26">
        <v>2406900</v>
      </c>
      <c r="I95" s="26"/>
      <c r="J95" s="26"/>
      <c r="K95" s="27"/>
    </row>
    <row r="96" spans="1:11" x14ac:dyDescent="0.2">
      <c r="A96" s="25" t="s">
        <v>16</v>
      </c>
      <c r="B96" s="26" t="s">
        <v>11</v>
      </c>
      <c r="C96" s="26">
        <v>79.900000000000006</v>
      </c>
      <c r="D96" s="26">
        <v>38350</v>
      </c>
      <c r="E96" s="26">
        <v>38350</v>
      </c>
      <c r="F96" s="26">
        <v>0</v>
      </c>
      <c r="G96" s="26">
        <v>1.55</v>
      </c>
      <c r="H96" s="26">
        <v>3064165</v>
      </c>
      <c r="I96" s="26"/>
      <c r="J96" s="26"/>
      <c r="K96" s="27"/>
    </row>
    <row r="97" spans="1:11" x14ac:dyDescent="0.2">
      <c r="A97" s="25" t="s">
        <v>116</v>
      </c>
      <c r="B97" s="26" t="s">
        <v>11</v>
      </c>
      <c r="C97" s="26">
        <v>101.15</v>
      </c>
      <c r="D97" s="26">
        <v>15000</v>
      </c>
      <c r="E97" s="26">
        <v>15000</v>
      </c>
      <c r="F97" s="26">
        <v>0</v>
      </c>
      <c r="G97" s="26">
        <v>0.77</v>
      </c>
      <c r="H97" s="26">
        <v>1517250</v>
      </c>
      <c r="I97" s="26"/>
      <c r="J97" s="26"/>
      <c r="K97" s="27"/>
    </row>
    <row r="98" spans="1:11" x14ac:dyDescent="0.2">
      <c r="A98" s="25" t="s">
        <v>117</v>
      </c>
      <c r="B98" s="26" t="s">
        <v>11</v>
      </c>
      <c r="C98" s="26">
        <v>22.63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271560</v>
      </c>
      <c r="I98" s="26"/>
      <c r="J98" s="26"/>
      <c r="K98" s="27"/>
    </row>
    <row r="99" spans="1:11" x14ac:dyDescent="0.2">
      <c r="A99" s="25" t="s">
        <v>132</v>
      </c>
      <c r="B99" s="26" t="s">
        <v>11</v>
      </c>
      <c r="C99" s="26">
        <v>91.59</v>
      </c>
      <c r="D99" s="26">
        <v>4000</v>
      </c>
      <c r="E99" s="26">
        <v>4000</v>
      </c>
      <c r="F99" s="26">
        <v>0</v>
      </c>
      <c r="G99" s="26">
        <v>0.18</v>
      </c>
      <c r="H99" s="26">
        <v>366360</v>
      </c>
      <c r="I99" s="26"/>
      <c r="J99" s="26"/>
      <c r="K99" s="27"/>
    </row>
    <row r="100" spans="1:11" x14ac:dyDescent="0.2">
      <c r="A100" s="25" t="s">
        <v>44</v>
      </c>
      <c r="B100" s="26" t="s">
        <v>11</v>
      </c>
      <c r="C100" s="26">
        <v>47.86</v>
      </c>
      <c r="D100" s="26">
        <v>21013</v>
      </c>
      <c r="E100" s="26">
        <v>21013</v>
      </c>
      <c r="F100" s="26">
        <v>0</v>
      </c>
      <c r="G100" s="26">
        <v>0.51</v>
      </c>
      <c r="H100" s="26">
        <v>1005682.18</v>
      </c>
      <c r="I100" s="26"/>
      <c r="J100" s="26"/>
      <c r="K100" s="27"/>
    </row>
    <row r="101" spans="1:11" x14ac:dyDescent="0.2">
      <c r="A101" s="25" t="s">
        <v>67</v>
      </c>
      <c r="B101" s="26" t="s">
        <v>11</v>
      </c>
      <c r="C101" s="26">
        <v>17.760000000000002</v>
      </c>
      <c r="D101" s="26">
        <v>150000</v>
      </c>
      <c r="E101" s="26">
        <v>150000</v>
      </c>
      <c r="F101" s="26">
        <v>0</v>
      </c>
      <c r="G101" s="26">
        <v>1.35</v>
      </c>
      <c r="H101" s="26">
        <v>2664000</v>
      </c>
      <c r="I101" s="26"/>
      <c r="J101" s="26"/>
      <c r="K101" s="27"/>
    </row>
    <row r="102" spans="1:11" x14ac:dyDescent="0.2">
      <c r="A102" s="25" t="s">
        <v>25</v>
      </c>
      <c r="B102" s="26" t="s">
        <v>11</v>
      </c>
      <c r="C102" s="26">
        <v>106.78</v>
      </c>
      <c r="D102" s="26">
        <v>20000</v>
      </c>
      <c r="E102" s="26">
        <v>20000</v>
      </c>
      <c r="F102" s="26">
        <v>0</v>
      </c>
      <c r="G102" s="26">
        <v>1.08</v>
      </c>
      <c r="H102" s="26">
        <v>2135600</v>
      </c>
      <c r="I102" s="26"/>
      <c r="J102" s="26"/>
      <c r="K102" s="27"/>
    </row>
    <row r="103" spans="1:11" x14ac:dyDescent="0.2">
      <c r="A103" s="25" t="s">
        <v>69</v>
      </c>
      <c r="B103" s="26" t="s">
        <v>12</v>
      </c>
      <c r="C103" s="26">
        <v>26.6</v>
      </c>
      <c r="D103" s="26">
        <v>55000</v>
      </c>
      <c r="E103" s="26">
        <v>55000</v>
      </c>
      <c r="F103" s="26">
        <v>0</v>
      </c>
      <c r="G103" s="26">
        <v>0.74</v>
      </c>
      <c r="H103" s="26">
        <v>1463000</v>
      </c>
      <c r="I103" s="26"/>
      <c r="J103" s="26"/>
      <c r="K103" s="27"/>
    </row>
    <row r="104" spans="1:11" x14ac:dyDescent="0.2">
      <c r="A104" s="25" t="s">
        <v>134</v>
      </c>
      <c r="B104" s="26" t="s">
        <v>12</v>
      </c>
      <c r="C104" s="26">
        <v>51.63</v>
      </c>
      <c r="D104" s="26">
        <v>2000</v>
      </c>
      <c r="E104" s="26">
        <v>2000</v>
      </c>
      <c r="F104" s="26">
        <v>0</v>
      </c>
      <c r="G104" s="26">
        <v>0.05</v>
      </c>
      <c r="H104" s="26">
        <v>103260</v>
      </c>
      <c r="I104" s="26"/>
      <c r="J104" s="26"/>
      <c r="K104" s="27"/>
    </row>
    <row r="105" spans="1:11" x14ac:dyDescent="0.2">
      <c r="A105" s="25" t="s">
        <v>80</v>
      </c>
      <c r="B105" s="26" t="s">
        <v>12</v>
      </c>
      <c r="C105" s="26">
        <v>60.33</v>
      </c>
      <c r="D105" s="26">
        <v>13500</v>
      </c>
      <c r="E105" s="26">
        <v>13500</v>
      </c>
      <c r="F105" s="26">
        <v>0</v>
      </c>
      <c r="G105" s="26">
        <v>0.41000000000000003</v>
      </c>
      <c r="H105" s="26">
        <v>814455</v>
      </c>
      <c r="I105" s="26"/>
      <c r="J105" s="26"/>
      <c r="K105" s="27"/>
    </row>
    <row r="106" spans="1:11" x14ac:dyDescent="0.2">
      <c r="A106" s="25" t="s">
        <v>106</v>
      </c>
      <c r="B106" s="26" t="s">
        <v>12</v>
      </c>
      <c r="C106" s="26">
        <v>59.62</v>
      </c>
      <c r="D106" s="26">
        <v>55000</v>
      </c>
      <c r="E106" s="26">
        <v>55000</v>
      </c>
      <c r="F106" s="26">
        <v>0</v>
      </c>
      <c r="G106" s="26">
        <v>1.66</v>
      </c>
      <c r="H106" s="26">
        <v>3279100</v>
      </c>
      <c r="I106" s="26"/>
      <c r="J106" s="26"/>
      <c r="K106" s="27"/>
    </row>
    <row r="107" spans="1:11" x14ac:dyDescent="0.2">
      <c r="A107" s="25" t="s">
        <v>131</v>
      </c>
      <c r="B107" s="26" t="s">
        <v>12</v>
      </c>
      <c r="C107" s="26">
        <v>78.84</v>
      </c>
      <c r="D107" s="26">
        <v>6000</v>
      </c>
      <c r="E107" s="26">
        <v>6000</v>
      </c>
      <c r="F107" s="26">
        <v>0</v>
      </c>
      <c r="G107" s="26">
        <v>0.24</v>
      </c>
      <c r="H107" s="26">
        <v>473040</v>
      </c>
      <c r="I107" s="26"/>
      <c r="J107" s="26"/>
      <c r="K107" s="27"/>
    </row>
    <row r="108" spans="1:11" x14ac:dyDescent="0.2">
      <c r="A108" s="25" t="s">
        <v>68</v>
      </c>
      <c r="B108" s="26" t="s">
        <v>12</v>
      </c>
      <c r="C108" s="26">
        <v>26.95</v>
      </c>
      <c r="D108" s="26">
        <v>55000</v>
      </c>
      <c r="E108" s="26">
        <v>55000</v>
      </c>
      <c r="F108" s="26">
        <v>0</v>
      </c>
      <c r="G108" s="26">
        <v>0.75</v>
      </c>
      <c r="H108" s="26">
        <v>1482250</v>
      </c>
      <c r="I108" s="26"/>
      <c r="J108" s="26"/>
      <c r="K108" s="27"/>
    </row>
    <row r="109" spans="1:11" x14ac:dyDescent="0.2">
      <c r="A109" s="25" t="s">
        <v>79</v>
      </c>
      <c r="B109" s="26" t="s">
        <v>12</v>
      </c>
      <c r="C109" s="26">
        <v>151.35</v>
      </c>
      <c r="D109" s="26">
        <v>11100</v>
      </c>
      <c r="E109" s="26">
        <v>11100</v>
      </c>
      <c r="F109" s="26">
        <v>0</v>
      </c>
      <c r="G109" s="26">
        <v>0.85000000000000009</v>
      </c>
      <c r="H109" s="26">
        <v>1679985</v>
      </c>
      <c r="I109" s="26"/>
      <c r="J109" s="26"/>
      <c r="K109" s="27"/>
    </row>
    <row r="110" spans="1:11" x14ac:dyDescent="0.2">
      <c r="A110" s="25" t="s">
        <v>26</v>
      </c>
      <c r="B110" s="26" t="s">
        <v>12</v>
      </c>
      <c r="C110" s="26">
        <v>249.27</v>
      </c>
      <c r="D110" s="26">
        <v>69481</v>
      </c>
      <c r="E110" s="26">
        <v>69481</v>
      </c>
      <c r="F110" s="26">
        <v>0</v>
      </c>
      <c r="G110" s="26">
        <v>8.74</v>
      </c>
      <c r="H110" s="26">
        <v>17319528.870000001</v>
      </c>
      <c r="I110" s="26"/>
      <c r="J110" s="26"/>
      <c r="K110" s="27"/>
    </row>
    <row r="111" spans="1:11" x14ac:dyDescent="0.2">
      <c r="A111" s="25" t="s">
        <v>147</v>
      </c>
      <c r="B111" s="26" t="s">
        <v>112</v>
      </c>
      <c r="C111" s="26">
        <v>0</v>
      </c>
      <c r="D111" s="26">
        <v>30</v>
      </c>
      <c r="E111" s="26">
        <v>40</v>
      </c>
      <c r="F111" s="26">
        <v>10</v>
      </c>
      <c r="G111" s="26">
        <v>0</v>
      </c>
      <c r="H111" s="26">
        <v>0</v>
      </c>
      <c r="I111" s="26"/>
      <c r="J111" s="26" t="s">
        <v>152</v>
      </c>
      <c r="K111" s="27">
        <v>21625</v>
      </c>
    </row>
    <row r="112" spans="1:11" x14ac:dyDescent="0.2">
      <c r="A112" s="25" t="s">
        <v>148</v>
      </c>
      <c r="B112" s="26" t="s">
        <v>112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162</v>
      </c>
      <c r="B113" s="26" t="s">
        <v>81</v>
      </c>
      <c r="C113" s="26">
        <v>0</v>
      </c>
      <c r="D113" s="26">
        <v>-10</v>
      </c>
      <c r="E113" s="26">
        <v>0</v>
      </c>
      <c r="F113" s="26">
        <v>10</v>
      </c>
      <c r="G113" s="26">
        <v>0</v>
      </c>
      <c r="H113" s="26">
        <v>0</v>
      </c>
      <c r="I113" s="26"/>
      <c r="J113" s="26" t="s">
        <v>152</v>
      </c>
      <c r="K113" s="27">
        <v>0</v>
      </c>
    </row>
    <row r="114" spans="1:11" x14ac:dyDescent="0.2">
      <c r="A114" s="25" t="s">
        <v>163</v>
      </c>
      <c r="B114" s="26" t="s">
        <v>81</v>
      </c>
      <c r="C114" s="26">
        <v>0</v>
      </c>
      <c r="D114" s="26">
        <v>-5</v>
      </c>
      <c r="E114" s="26">
        <v>0</v>
      </c>
      <c r="F114" s="26">
        <v>5</v>
      </c>
      <c r="G114" s="26">
        <v>0</v>
      </c>
      <c r="H114" s="26">
        <v>0</v>
      </c>
      <c r="I114" s="26"/>
      <c r="J114" s="26" t="s">
        <v>152</v>
      </c>
      <c r="K114" s="27">
        <v>0</v>
      </c>
    </row>
    <row r="115" spans="1:11" x14ac:dyDescent="0.2">
      <c r="A115" s="25" t="s">
        <v>174</v>
      </c>
      <c r="B115" s="26" t="s">
        <v>81</v>
      </c>
      <c r="C115" s="26">
        <v>2.64</v>
      </c>
      <c r="D115" s="26">
        <v>0</v>
      </c>
      <c r="E115" s="26">
        <v>-5</v>
      </c>
      <c r="F115" s="26">
        <v>-5</v>
      </c>
      <c r="G115" s="26">
        <v>0</v>
      </c>
      <c r="H115" s="26">
        <v>-13.2</v>
      </c>
      <c r="I115" s="26"/>
      <c r="J115" s="26" t="s">
        <v>152</v>
      </c>
      <c r="K115" s="27">
        <v>3.07</v>
      </c>
    </row>
    <row r="116" spans="1:11" x14ac:dyDescent="0.2">
      <c r="A116" s="25" t="s">
        <v>175</v>
      </c>
      <c r="B116" s="26" t="s">
        <v>81</v>
      </c>
      <c r="C116" s="26">
        <v>0.5</v>
      </c>
      <c r="D116" s="26">
        <v>0</v>
      </c>
      <c r="E116" s="26">
        <v>-20</v>
      </c>
      <c r="F116" s="26">
        <v>-20</v>
      </c>
      <c r="G116" s="26">
        <v>0</v>
      </c>
      <c r="H116" s="26">
        <v>-10</v>
      </c>
      <c r="I116" s="26"/>
      <c r="J116" s="26" t="s">
        <v>152</v>
      </c>
      <c r="K116" s="27">
        <v>0.51</v>
      </c>
    </row>
    <row r="117" spans="1:11" x14ac:dyDescent="0.2">
      <c r="A117" s="25" t="s">
        <v>172</v>
      </c>
      <c r="B117" s="26" t="s">
        <v>81</v>
      </c>
      <c r="C117" s="26">
        <v>0</v>
      </c>
      <c r="D117" s="26">
        <v>-100</v>
      </c>
      <c r="E117" s="26">
        <v>0</v>
      </c>
      <c r="F117" s="26">
        <v>100</v>
      </c>
      <c r="G117" s="26">
        <v>0</v>
      </c>
      <c r="H117" s="26">
        <v>0</v>
      </c>
      <c r="I117" s="26"/>
      <c r="J117" s="26" t="s">
        <v>152</v>
      </c>
      <c r="K117" s="27">
        <v>0</v>
      </c>
    </row>
    <row r="118" spans="1:11" x14ac:dyDescent="0.2">
      <c r="A118" s="25" t="s">
        <v>176</v>
      </c>
      <c r="B118" s="26" t="s">
        <v>81</v>
      </c>
      <c r="C118" s="26">
        <v>1.34</v>
      </c>
      <c r="D118" s="26">
        <v>0</v>
      </c>
      <c r="E118" s="26">
        <v>-50</v>
      </c>
      <c r="F118" s="26">
        <v>-50</v>
      </c>
      <c r="G118" s="26">
        <v>0</v>
      </c>
      <c r="H118" s="26">
        <v>-67</v>
      </c>
      <c r="I118" s="26"/>
      <c r="J118" s="26" t="s">
        <v>152</v>
      </c>
      <c r="K118" s="27">
        <v>1.85</v>
      </c>
    </row>
    <row r="119" spans="1:11" x14ac:dyDescent="0.2">
      <c r="A119" s="25" t="s">
        <v>177</v>
      </c>
      <c r="B119" s="26" t="s">
        <v>81</v>
      </c>
      <c r="C119" s="26">
        <v>0.84</v>
      </c>
      <c r="D119" s="26">
        <v>0</v>
      </c>
      <c r="E119" s="26">
        <v>-50</v>
      </c>
      <c r="F119" s="26">
        <v>-50</v>
      </c>
      <c r="G119" s="26">
        <v>0</v>
      </c>
      <c r="H119" s="26">
        <v>-42</v>
      </c>
      <c r="I119" s="26"/>
      <c r="J119" s="26" t="s">
        <v>152</v>
      </c>
      <c r="K119" s="27">
        <v>1.53</v>
      </c>
    </row>
    <row r="120" spans="1:11" x14ac:dyDescent="0.2">
      <c r="A120" s="25" t="s">
        <v>154</v>
      </c>
      <c r="B120" s="26" t="s">
        <v>81</v>
      </c>
      <c r="C120" s="26">
        <v>0.27</v>
      </c>
      <c r="D120" s="26">
        <v>-100</v>
      </c>
      <c r="E120" s="26">
        <v>-100</v>
      </c>
      <c r="F120" s="26">
        <v>0</v>
      </c>
      <c r="G120" s="26">
        <v>0</v>
      </c>
      <c r="H120" s="26">
        <v>-27</v>
      </c>
      <c r="I120" s="26"/>
      <c r="J120" s="26"/>
      <c r="K120" s="27"/>
    </row>
    <row r="121" spans="1:11" x14ac:dyDescent="0.2">
      <c r="A121" s="25" t="s">
        <v>170</v>
      </c>
      <c r="B121" s="26" t="s">
        <v>81</v>
      </c>
      <c r="C121" s="26">
        <v>0</v>
      </c>
      <c r="D121" s="26">
        <v>-41</v>
      </c>
      <c r="E121" s="26">
        <v>0</v>
      </c>
      <c r="F121" s="26">
        <v>41</v>
      </c>
      <c r="G121" s="26">
        <v>0</v>
      </c>
      <c r="H121" s="26">
        <v>0</v>
      </c>
      <c r="I121" s="26"/>
      <c r="J121" s="26" t="s">
        <v>152</v>
      </c>
      <c r="K121" s="27">
        <v>0</v>
      </c>
    </row>
    <row r="122" spans="1:11" x14ac:dyDescent="0.2">
      <c r="A122" s="25" t="s">
        <v>178</v>
      </c>
      <c r="B122" s="26" t="s">
        <v>81</v>
      </c>
      <c r="C122" s="26">
        <v>0.32</v>
      </c>
      <c r="D122" s="26">
        <v>0</v>
      </c>
      <c r="E122" s="26">
        <v>-100</v>
      </c>
      <c r="F122" s="26">
        <v>-100</v>
      </c>
      <c r="G122" s="26">
        <v>0</v>
      </c>
      <c r="H122" s="26">
        <v>-32</v>
      </c>
      <c r="I122" s="26"/>
      <c r="J122" s="26" t="s">
        <v>152</v>
      </c>
      <c r="K122" s="27">
        <v>0.21</v>
      </c>
    </row>
    <row r="123" spans="1:11" x14ac:dyDescent="0.2">
      <c r="A123" s="25" t="s">
        <v>179</v>
      </c>
      <c r="B123" s="26" t="s">
        <v>81</v>
      </c>
      <c r="C123" s="26">
        <v>0.52</v>
      </c>
      <c r="D123" s="26">
        <v>0</v>
      </c>
      <c r="E123" s="26">
        <v>-10</v>
      </c>
      <c r="F123" s="26">
        <v>-10</v>
      </c>
      <c r="G123" s="26">
        <v>0</v>
      </c>
      <c r="H123" s="26">
        <v>-5.2</v>
      </c>
      <c r="I123" s="26"/>
      <c r="J123" s="26" t="s">
        <v>152</v>
      </c>
      <c r="K123" s="27">
        <v>0.88000000000000012</v>
      </c>
    </row>
    <row r="124" spans="1:11" x14ac:dyDescent="0.2">
      <c r="A124" s="25" t="s">
        <v>171</v>
      </c>
      <c r="B124" s="26" t="s">
        <v>81</v>
      </c>
      <c r="C124" s="26">
        <v>0.57999999999999996</v>
      </c>
      <c r="D124" s="26">
        <v>-100</v>
      </c>
      <c r="E124" s="26">
        <v>-100</v>
      </c>
      <c r="F124" s="26">
        <v>0</v>
      </c>
      <c r="G124" s="26">
        <v>0</v>
      </c>
      <c r="H124" s="26">
        <v>-58</v>
      </c>
      <c r="I124" s="26"/>
      <c r="J124" s="26"/>
      <c r="K124" s="27"/>
    </row>
    <row r="125" spans="1:11" x14ac:dyDescent="0.2">
      <c r="A125" s="25" t="s">
        <v>180</v>
      </c>
      <c r="B125" s="26" t="s">
        <v>81</v>
      </c>
      <c r="C125" s="26">
        <v>1.02</v>
      </c>
      <c r="D125" s="26">
        <v>0</v>
      </c>
      <c r="E125" s="26">
        <v>-100</v>
      </c>
      <c r="F125" s="26">
        <v>-100</v>
      </c>
      <c r="G125" s="26">
        <v>0</v>
      </c>
      <c r="H125" s="26">
        <v>-102</v>
      </c>
      <c r="I125" s="26"/>
      <c r="J125" s="26" t="s">
        <v>152</v>
      </c>
      <c r="K125" s="27">
        <v>1.08</v>
      </c>
    </row>
    <row r="126" spans="1:11" x14ac:dyDescent="0.2">
      <c r="A126" s="25" t="s">
        <v>181</v>
      </c>
      <c r="B126" s="26" t="s">
        <v>81</v>
      </c>
      <c r="C126" s="26">
        <v>1.55</v>
      </c>
      <c r="D126" s="26">
        <v>0</v>
      </c>
      <c r="E126" s="26">
        <v>-10</v>
      </c>
      <c r="F126" s="26">
        <v>-10</v>
      </c>
      <c r="G126" s="26">
        <v>0</v>
      </c>
      <c r="H126" s="26">
        <v>-15.5</v>
      </c>
      <c r="I126" s="26"/>
      <c r="J126" s="26" t="s">
        <v>152</v>
      </c>
      <c r="K126" s="27">
        <v>1.7600000000000002</v>
      </c>
    </row>
    <row r="127" spans="1:11" x14ac:dyDescent="0.2">
      <c r="A127" s="25" t="s">
        <v>182</v>
      </c>
      <c r="B127" s="26" t="s">
        <v>81</v>
      </c>
      <c r="C127" s="26">
        <v>0.46</v>
      </c>
      <c r="D127" s="26">
        <v>0</v>
      </c>
      <c r="E127" s="26">
        <v>-10</v>
      </c>
      <c r="F127" s="26">
        <v>-10</v>
      </c>
      <c r="G127" s="26">
        <v>0</v>
      </c>
      <c r="H127" s="26">
        <v>-4.5999999999999996</v>
      </c>
      <c r="I127" s="26"/>
      <c r="J127" s="26" t="s">
        <v>152</v>
      </c>
      <c r="K127" s="27">
        <v>0.44</v>
      </c>
    </row>
    <row r="128" spans="1:11" x14ac:dyDescent="0.2">
      <c r="A128" s="25" t="s">
        <v>161</v>
      </c>
      <c r="B128" s="26" t="s">
        <v>81</v>
      </c>
      <c r="C128" s="26">
        <v>0</v>
      </c>
      <c r="D128" s="26">
        <v>-10</v>
      </c>
      <c r="E128" s="26">
        <v>0</v>
      </c>
      <c r="F128" s="26">
        <v>10</v>
      </c>
      <c r="G128" s="26">
        <v>0</v>
      </c>
      <c r="H128" s="26">
        <v>0</v>
      </c>
      <c r="I128" s="26"/>
      <c r="J128" s="26" t="s">
        <v>152</v>
      </c>
      <c r="K128" s="27">
        <v>0</v>
      </c>
    </row>
    <row r="129" spans="1:11" x14ac:dyDescent="0.2">
      <c r="A129" s="25" t="s">
        <v>183</v>
      </c>
      <c r="B129" s="26" t="s">
        <v>81</v>
      </c>
      <c r="C129" s="26">
        <v>1.08</v>
      </c>
      <c r="D129" s="26">
        <v>0</v>
      </c>
      <c r="E129" s="26">
        <v>-10</v>
      </c>
      <c r="F129" s="26">
        <v>-10</v>
      </c>
      <c r="G129" s="26">
        <v>0</v>
      </c>
      <c r="H129" s="26">
        <v>-10.8</v>
      </c>
      <c r="I129" s="26"/>
      <c r="J129" s="26" t="s">
        <v>152</v>
      </c>
      <c r="K129" s="27">
        <v>1.27</v>
      </c>
    </row>
    <row r="130" spans="1:11" x14ac:dyDescent="0.2">
      <c r="A130" s="25" t="s">
        <v>184</v>
      </c>
      <c r="B130" s="26" t="s">
        <v>81</v>
      </c>
      <c r="C130" s="26">
        <v>2.6</v>
      </c>
      <c r="D130" s="26">
        <v>0</v>
      </c>
      <c r="E130" s="26">
        <v>-4</v>
      </c>
      <c r="F130" s="26">
        <v>-4</v>
      </c>
      <c r="G130" s="26">
        <v>0</v>
      </c>
      <c r="H130" s="26">
        <v>-10.4</v>
      </c>
      <c r="I130" s="26"/>
      <c r="J130" s="26" t="s">
        <v>152</v>
      </c>
      <c r="K130" s="27">
        <v>3.25</v>
      </c>
    </row>
    <row r="131" spans="1:11" x14ac:dyDescent="0.2">
      <c r="A131" s="25" t="s">
        <v>185</v>
      </c>
      <c r="B131" s="26" t="s">
        <v>81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/>
      <c r="J131" s="26" t="s">
        <v>152</v>
      </c>
      <c r="K131" s="27"/>
    </row>
    <row r="132" spans="1:11" x14ac:dyDescent="0.2">
      <c r="A132" s="25" t="s">
        <v>149</v>
      </c>
      <c r="B132" s="26" t="s">
        <v>81</v>
      </c>
      <c r="C132" s="26">
        <v>40.5</v>
      </c>
      <c r="D132" s="26">
        <v>25</v>
      </c>
      <c r="E132" s="26">
        <v>25</v>
      </c>
      <c r="F132" s="26">
        <v>0</v>
      </c>
      <c r="G132" s="26">
        <v>0</v>
      </c>
      <c r="H132" s="26">
        <v>1012.5</v>
      </c>
      <c r="I132" s="26"/>
      <c r="J132" s="26"/>
      <c r="K132" s="27"/>
    </row>
    <row r="133" spans="1:11" x14ac:dyDescent="0.2">
      <c r="A133" s="25" t="s">
        <v>186</v>
      </c>
      <c r="B133" s="26" t="s">
        <v>81</v>
      </c>
      <c r="C133" s="26">
        <v>0.74</v>
      </c>
      <c r="D133" s="26">
        <v>0</v>
      </c>
      <c r="E133" s="26">
        <v>-50</v>
      </c>
      <c r="F133" s="26">
        <v>-50</v>
      </c>
      <c r="G133" s="26">
        <v>0</v>
      </c>
      <c r="H133" s="26">
        <v>-37</v>
      </c>
      <c r="I133" s="26"/>
      <c r="J133" s="26" t="s">
        <v>152</v>
      </c>
      <c r="K133" s="27">
        <v>1.17</v>
      </c>
    </row>
    <row r="134" spans="1:11" x14ac:dyDescent="0.2">
      <c r="A134" s="25" t="s">
        <v>187</v>
      </c>
      <c r="B134" s="26" t="s">
        <v>81</v>
      </c>
      <c r="C134" s="26">
        <v>1.92</v>
      </c>
      <c r="D134" s="26">
        <v>0</v>
      </c>
      <c r="E134" s="26">
        <v>-50</v>
      </c>
      <c r="F134" s="26">
        <v>-50</v>
      </c>
      <c r="G134" s="26">
        <v>0</v>
      </c>
      <c r="H134" s="26">
        <v>-96</v>
      </c>
      <c r="I134" s="26"/>
      <c r="J134" s="26" t="s">
        <v>152</v>
      </c>
      <c r="K134" s="27">
        <v>1.36</v>
      </c>
    </row>
    <row r="135" spans="1:11" x14ac:dyDescent="0.2">
      <c r="A135" s="25" t="s">
        <v>188</v>
      </c>
      <c r="B135" s="26" t="s">
        <v>81</v>
      </c>
      <c r="C135" s="26">
        <v>0.99</v>
      </c>
      <c r="D135" s="26">
        <v>0</v>
      </c>
      <c r="E135" s="26">
        <v>-50</v>
      </c>
      <c r="F135" s="26">
        <v>-50</v>
      </c>
      <c r="G135" s="26">
        <v>0</v>
      </c>
      <c r="H135" s="26">
        <v>-49.5</v>
      </c>
      <c r="I135" s="26"/>
      <c r="J135" s="26" t="s">
        <v>152</v>
      </c>
      <c r="K135" s="27">
        <v>0.8640000000000001</v>
      </c>
    </row>
    <row r="136" spans="1:11" x14ac:dyDescent="0.2">
      <c r="A136" s="25" t="s">
        <v>189</v>
      </c>
      <c r="B136" s="26" t="s">
        <v>81</v>
      </c>
      <c r="C136" s="26">
        <v>4.1100000000000003</v>
      </c>
      <c r="D136" s="26">
        <v>0</v>
      </c>
      <c r="E136" s="26">
        <v>-10</v>
      </c>
      <c r="F136" s="26">
        <v>-10</v>
      </c>
      <c r="G136" s="26">
        <v>0</v>
      </c>
      <c r="H136" s="26">
        <v>-41.1</v>
      </c>
      <c r="I136" s="26"/>
      <c r="J136" s="26" t="s">
        <v>152</v>
      </c>
      <c r="K136" s="27">
        <v>3.3</v>
      </c>
    </row>
    <row r="137" spans="1:11" x14ac:dyDescent="0.2">
      <c r="A137" s="25" t="s">
        <v>150</v>
      </c>
      <c r="B137" s="26" t="s">
        <v>81</v>
      </c>
      <c r="C137" s="26">
        <v>1.7</v>
      </c>
      <c r="D137" s="26">
        <v>-15</v>
      </c>
      <c r="E137" s="26">
        <v>0</v>
      </c>
      <c r="F137" s="26">
        <v>15</v>
      </c>
      <c r="G137" s="26">
        <v>0</v>
      </c>
      <c r="H137" s="26">
        <v>0</v>
      </c>
      <c r="I137" s="26"/>
      <c r="J137" s="26" t="s">
        <v>152</v>
      </c>
      <c r="K137" s="27">
        <v>0</v>
      </c>
    </row>
    <row r="138" spans="1:11" x14ac:dyDescent="0.2">
      <c r="A138" s="25" t="s">
        <v>142</v>
      </c>
      <c r="B138" s="26" t="s">
        <v>81</v>
      </c>
      <c r="C138" s="26">
        <v>0</v>
      </c>
      <c r="D138" s="26">
        <v>-5</v>
      </c>
      <c r="E138" s="26">
        <v>0</v>
      </c>
      <c r="F138" s="26">
        <v>5</v>
      </c>
      <c r="G138" s="26">
        <v>0</v>
      </c>
      <c r="H138" s="26">
        <v>0</v>
      </c>
      <c r="I138" s="26"/>
      <c r="J138" s="26" t="s">
        <v>152</v>
      </c>
      <c r="K138" s="27">
        <v>0</v>
      </c>
    </row>
    <row r="139" spans="1:11" x14ac:dyDescent="0.2">
      <c r="A139" s="25" t="s">
        <v>168</v>
      </c>
      <c r="B139" s="26" t="s">
        <v>81</v>
      </c>
      <c r="C139" s="26">
        <v>0.78</v>
      </c>
      <c r="D139" s="26">
        <v>-50</v>
      </c>
      <c r="E139" s="26">
        <v>-50</v>
      </c>
      <c r="F139" s="26">
        <v>0</v>
      </c>
      <c r="G139" s="26">
        <v>0</v>
      </c>
      <c r="H139" s="26">
        <v>-5.01</v>
      </c>
      <c r="I139" s="26"/>
      <c r="J139" s="26"/>
      <c r="K139" s="27"/>
    </row>
    <row r="140" spans="1:11" x14ac:dyDescent="0.2">
      <c r="A140" s="25" t="s">
        <v>158</v>
      </c>
      <c r="B140" s="26" t="s">
        <v>81</v>
      </c>
      <c r="C140" s="26">
        <v>6.5</v>
      </c>
      <c r="D140" s="26">
        <v>-15</v>
      </c>
      <c r="E140" s="26">
        <v>-15</v>
      </c>
      <c r="F140" s="26">
        <v>0</v>
      </c>
      <c r="G140" s="26">
        <v>0</v>
      </c>
      <c r="H140" s="26">
        <v>-97.5</v>
      </c>
      <c r="I140" s="26"/>
      <c r="J140" s="26"/>
      <c r="K140" s="27"/>
    </row>
    <row r="141" spans="1:11" x14ac:dyDescent="0.2">
      <c r="A141" s="25" t="s">
        <v>126</v>
      </c>
      <c r="B141" s="26" t="s">
        <v>81</v>
      </c>
      <c r="C141" s="26">
        <v>0</v>
      </c>
      <c r="D141" s="26">
        <v>10</v>
      </c>
      <c r="E141" s="26">
        <v>0</v>
      </c>
      <c r="F141" s="26">
        <v>-10</v>
      </c>
      <c r="G141" s="26">
        <v>0</v>
      </c>
      <c r="H141" s="26">
        <v>0</v>
      </c>
      <c r="I141" s="26"/>
      <c r="J141" s="26" t="s">
        <v>152</v>
      </c>
      <c r="K141" s="27">
        <v>0</v>
      </c>
    </row>
    <row r="142" spans="1:11" x14ac:dyDescent="0.2">
      <c r="A142" s="25" t="s">
        <v>169</v>
      </c>
      <c r="B142" s="26" t="s">
        <v>81</v>
      </c>
      <c r="C142" s="26">
        <v>0</v>
      </c>
      <c r="D142" s="26">
        <v>-5</v>
      </c>
      <c r="E142" s="26">
        <v>0</v>
      </c>
      <c r="F142" s="26">
        <v>5</v>
      </c>
      <c r="G142" s="26">
        <v>0</v>
      </c>
      <c r="H142" s="26">
        <v>0</v>
      </c>
      <c r="I142" s="26"/>
      <c r="J142" s="26" t="s">
        <v>152</v>
      </c>
      <c r="K142" s="27">
        <v>0</v>
      </c>
    </row>
    <row r="143" spans="1:11" x14ac:dyDescent="0.2">
      <c r="A143" s="25" t="s">
        <v>159</v>
      </c>
      <c r="B143" s="26" t="s">
        <v>81</v>
      </c>
      <c r="C143" s="26">
        <v>2.84</v>
      </c>
      <c r="D143" s="26">
        <v>-15</v>
      </c>
      <c r="E143" s="26">
        <v>-15</v>
      </c>
      <c r="F143" s="26">
        <v>0</v>
      </c>
      <c r="G143" s="26">
        <v>0</v>
      </c>
      <c r="H143" s="26">
        <v>-5.47</v>
      </c>
      <c r="I143" s="26"/>
      <c r="J143" s="26"/>
      <c r="K143" s="27"/>
    </row>
    <row r="144" spans="1:11" x14ac:dyDescent="0.2">
      <c r="A144" s="25" t="s">
        <v>190</v>
      </c>
      <c r="B144" s="26" t="s">
        <v>81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/>
      <c r="J144" s="26" t="s">
        <v>152</v>
      </c>
      <c r="K144" s="27"/>
    </row>
    <row r="145" spans="1:11" x14ac:dyDescent="0.2">
      <c r="A145" s="25" t="s">
        <v>191</v>
      </c>
      <c r="B145" s="26" t="s">
        <v>81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/>
      <c r="J145" s="26" t="s">
        <v>152</v>
      </c>
      <c r="K145" s="27"/>
    </row>
    <row r="146" spans="1:11" x14ac:dyDescent="0.2">
      <c r="A146" s="25" t="s">
        <v>192</v>
      </c>
      <c r="B146" s="26" t="s">
        <v>81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/>
      <c r="J146" s="26" t="s">
        <v>152</v>
      </c>
      <c r="K146" s="27"/>
    </row>
    <row r="147" spans="1:11" x14ac:dyDescent="0.2">
      <c r="A147" s="25" t="s">
        <v>193</v>
      </c>
      <c r="B147" s="26" t="s">
        <v>81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/>
      <c r="J147" s="26" t="s">
        <v>152</v>
      </c>
      <c r="K147" s="27"/>
    </row>
    <row r="148" spans="1:11" x14ac:dyDescent="0.2">
      <c r="A148" s="25" t="s">
        <v>194</v>
      </c>
      <c r="B148" s="26" t="s">
        <v>81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/>
      <c r="J148" s="26" t="s">
        <v>152</v>
      </c>
      <c r="K148" s="27"/>
    </row>
    <row r="149" spans="1:11" x14ac:dyDescent="0.2">
      <c r="A149" s="25" t="s">
        <v>195</v>
      </c>
      <c r="B149" s="26" t="s">
        <v>81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/>
      <c r="J149" s="26" t="s">
        <v>152</v>
      </c>
      <c r="K149" s="27"/>
    </row>
    <row r="150" spans="1:11" x14ac:dyDescent="0.2">
      <c r="A150" s="25" t="s">
        <v>196</v>
      </c>
      <c r="B150" s="26" t="s">
        <v>81</v>
      </c>
      <c r="C150" s="26">
        <v>50.75</v>
      </c>
      <c r="D150" s="26">
        <v>0</v>
      </c>
      <c r="E150" s="26">
        <v>-10</v>
      </c>
      <c r="F150" s="26">
        <v>-10</v>
      </c>
      <c r="G150" s="26">
        <v>0</v>
      </c>
      <c r="H150" s="26">
        <v>-507.5</v>
      </c>
      <c r="I150" s="26"/>
      <c r="J150" s="26" t="s">
        <v>152</v>
      </c>
      <c r="K150" s="27">
        <v>55.5</v>
      </c>
    </row>
    <row r="151" spans="1:11" x14ac:dyDescent="0.2">
      <c r="A151" s="25" t="s">
        <v>151</v>
      </c>
      <c r="B151" s="26" t="s">
        <v>81</v>
      </c>
      <c r="C151" s="26">
        <v>70.5</v>
      </c>
      <c r="D151" s="26">
        <v>30</v>
      </c>
      <c r="E151" s="26">
        <v>30</v>
      </c>
      <c r="F151" s="26">
        <v>0</v>
      </c>
      <c r="G151" s="26">
        <v>0</v>
      </c>
      <c r="H151" s="26">
        <v>2115</v>
      </c>
      <c r="I151" s="26"/>
      <c r="J151" s="26"/>
      <c r="K151" s="27"/>
    </row>
    <row r="152" spans="1:11" x14ac:dyDescent="0.2">
      <c r="A152" s="25" t="s">
        <v>155</v>
      </c>
      <c r="B152" s="26" t="s">
        <v>81</v>
      </c>
      <c r="C152" s="26">
        <v>0</v>
      </c>
      <c r="D152" s="26">
        <v>-100</v>
      </c>
      <c r="E152" s="26">
        <v>0</v>
      </c>
      <c r="F152" s="26">
        <v>100</v>
      </c>
      <c r="G152" s="26">
        <v>0</v>
      </c>
      <c r="H152" s="26">
        <v>0</v>
      </c>
      <c r="I152" s="26"/>
      <c r="J152" s="26" t="s">
        <v>152</v>
      </c>
      <c r="K152" s="27">
        <v>0</v>
      </c>
    </row>
    <row r="153" spans="1:11" x14ac:dyDescent="0.2">
      <c r="A153" s="25" t="s">
        <v>164</v>
      </c>
      <c r="B153" s="26" t="s">
        <v>81</v>
      </c>
      <c r="C153" s="26">
        <v>12.85</v>
      </c>
      <c r="D153" s="26">
        <v>100</v>
      </c>
      <c r="E153" s="26">
        <v>100</v>
      </c>
      <c r="F153" s="26">
        <v>0</v>
      </c>
      <c r="G153" s="26">
        <v>0</v>
      </c>
      <c r="H153" s="26">
        <v>1285</v>
      </c>
      <c r="I153" s="26"/>
      <c r="J153" s="26"/>
      <c r="K153" s="27"/>
    </row>
    <row r="154" spans="1:11" x14ac:dyDescent="0.2">
      <c r="A154" s="25" t="s">
        <v>166</v>
      </c>
      <c r="B154" s="26" t="s">
        <v>81</v>
      </c>
      <c r="C154" s="26">
        <v>0</v>
      </c>
      <c r="D154" s="26">
        <v>-14</v>
      </c>
      <c r="E154" s="26">
        <v>0</v>
      </c>
      <c r="F154" s="26">
        <v>14</v>
      </c>
      <c r="G154" s="26">
        <v>0</v>
      </c>
      <c r="H154" s="26">
        <v>0</v>
      </c>
      <c r="I154" s="26"/>
      <c r="J154" s="26" t="s">
        <v>152</v>
      </c>
      <c r="K154" s="27">
        <v>0</v>
      </c>
    </row>
    <row r="155" spans="1:11" x14ac:dyDescent="0.2">
      <c r="A155" s="25" t="s">
        <v>167</v>
      </c>
      <c r="B155" s="26" t="s">
        <v>81</v>
      </c>
      <c r="C155" s="26">
        <v>45.34</v>
      </c>
      <c r="D155" s="26">
        <v>50</v>
      </c>
      <c r="E155" s="26">
        <v>0</v>
      </c>
      <c r="F155" s="26">
        <v>-50</v>
      </c>
      <c r="G155" s="26">
        <v>0</v>
      </c>
      <c r="H155" s="26">
        <v>0</v>
      </c>
      <c r="I155" s="26"/>
      <c r="J155" s="26" t="s">
        <v>152</v>
      </c>
      <c r="K155" s="27">
        <v>46.04</v>
      </c>
    </row>
    <row r="156" spans="1:11" x14ac:dyDescent="0.2">
      <c r="A156" s="25" t="s">
        <v>197</v>
      </c>
      <c r="B156" s="26" t="s">
        <v>81</v>
      </c>
      <c r="C156" s="26">
        <v>1.06</v>
      </c>
      <c r="D156" s="26">
        <v>0</v>
      </c>
      <c r="E156" s="26">
        <v>-20</v>
      </c>
      <c r="F156" s="26">
        <v>-20</v>
      </c>
      <c r="G156" s="26">
        <v>0</v>
      </c>
      <c r="H156" s="26">
        <v>-21.2</v>
      </c>
      <c r="I156" s="26"/>
      <c r="J156" s="26" t="s">
        <v>152</v>
      </c>
      <c r="K156" s="27">
        <v>1.1000000000000001</v>
      </c>
    </row>
    <row r="157" spans="1:11" x14ac:dyDescent="0.2">
      <c r="A157" s="25" t="s">
        <v>173</v>
      </c>
      <c r="B157" s="26" t="s">
        <v>81</v>
      </c>
      <c r="C157" s="26">
        <v>0</v>
      </c>
      <c r="D157" s="26">
        <v>-3</v>
      </c>
      <c r="E157" s="26">
        <v>0</v>
      </c>
      <c r="F157" s="26">
        <v>3</v>
      </c>
      <c r="G157" s="26">
        <v>0</v>
      </c>
      <c r="H157" s="26">
        <v>0</v>
      </c>
      <c r="I157" s="26"/>
      <c r="J157" s="26" t="s">
        <v>152</v>
      </c>
      <c r="K157" s="27">
        <v>0</v>
      </c>
    </row>
    <row r="158" spans="1:11" x14ac:dyDescent="0.2">
      <c r="A158" s="25" t="s">
        <v>165</v>
      </c>
      <c r="B158" s="26" t="s">
        <v>81</v>
      </c>
      <c r="C158" s="26">
        <v>0</v>
      </c>
      <c r="D158" s="26">
        <v>-15</v>
      </c>
      <c r="E158" s="26">
        <v>0</v>
      </c>
      <c r="F158" s="26">
        <v>15</v>
      </c>
      <c r="G158" s="26">
        <v>0</v>
      </c>
      <c r="H158" s="26">
        <v>0</v>
      </c>
      <c r="I158" s="26"/>
      <c r="J158" s="26" t="s">
        <v>152</v>
      </c>
      <c r="K158" s="27">
        <v>0</v>
      </c>
    </row>
    <row r="159" spans="1:11" x14ac:dyDescent="0.2">
      <c r="A159" s="28"/>
      <c r="B159" s="29"/>
      <c r="C159" s="29"/>
      <c r="D159" s="29"/>
      <c r="E159" s="29"/>
      <c r="F159" s="29"/>
      <c r="G159" s="29"/>
      <c r="H159" s="29"/>
      <c r="I159" s="29"/>
      <c r="J159" s="29"/>
      <c r="K159" s="30"/>
    </row>
    <row r="160" spans="1:1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5"/>
      <c r="B161" s="26" t="s">
        <v>101</v>
      </c>
      <c r="C161" s="26"/>
      <c r="D161" s="26"/>
      <c r="E161" s="26" t="s">
        <v>102</v>
      </c>
      <c r="F161" s="26"/>
      <c r="G161" s="26"/>
      <c r="H161" s="26" t="s">
        <v>103</v>
      </c>
      <c r="I161" s="26"/>
      <c r="J161" s="26"/>
      <c r="K161" s="27"/>
    </row>
    <row r="162" spans="1:11" x14ac:dyDescent="0.2">
      <c r="A162" s="28"/>
      <c r="B162" s="29" t="s">
        <v>104</v>
      </c>
      <c r="C162" s="29"/>
      <c r="D162" s="29"/>
      <c r="E162" s="36" t="s">
        <v>104</v>
      </c>
      <c r="F162" s="29"/>
      <c r="G162" s="29"/>
      <c r="H162" s="36" t="s">
        <v>105</v>
      </c>
      <c r="I162" s="29"/>
      <c r="J162" s="29"/>
      <c r="K162" s="30"/>
    </row>
    <row r="163" spans="1:11" x14ac:dyDescent="0.2">
      <c r="A163" s="25"/>
      <c r="B163" s="26"/>
      <c r="C163" s="26"/>
      <c r="D163" s="31"/>
      <c r="E163" s="26"/>
      <c r="F163" s="32"/>
      <c r="G163" s="31"/>
      <c r="H163" s="26"/>
      <c r="I163" s="32"/>
      <c r="J163" s="26"/>
      <c r="K163" s="27"/>
    </row>
    <row r="164" spans="1:11" x14ac:dyDescent="0.2">
      <c r="A164" s="25"/>
      <c r="B164" s="26"/>
      <c r="C164" s="26"/>
      <c r="D164" s="31"/>
      <c r="E164" s="29"/>
      <c r="F164" s="32"/>
      <c r="G164" s="31"/>
      <c r="H164" s="29"/>
      <c r="I164" s="32"/>
      <c r="J164" s="26"/>
      <c r="K164" s="27"/>
    </row>
    <row r="165" spans="1:11" x14ac:dyDescent="0.2">
      <c r="A165" s="25"/>
      <c r="B165" s="26"/>
      <c r="C165" s="26"/>
      <c r="D165" s="26"/>
      <c r="E165" s="36"/>
      <c r="F165" s="26"/>
      <c r="G165" s="26"/>
      <c r="H165" s="36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7.863866342949434</v>
      </c>
      <c r="J2" t="s">
        <v>11</v>
      </c>
      <c r="K2">
        <v>9.8434909912281388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7132915</v>
      </c>
      <c r="C3" s="10">
        <f t="shared" ref="C3:C22" si="0">B3/$B$22</f>
        <v>4.4398200345673648E-2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13.437259120112316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4415670</v>
      </c>
      <c r="C4" s="10">
        <f t="shared" si="0"/>
        <v>2.748494848464909E-2</v>
      </c>
      <c r="D4">
        <f>SUM('Market Value'!H30:H30)/(D2*'Market Value'!B25)</f>
        <v>1.1879218332829799E-3</v>
      </c>
      <c r="G4" t="s">
        <v>108</v>
      </c>
      <c r="H4">
        <v>1.4038503023270186</v>
      </c>
      <c r="J4" t="s">
        <v>75</v>
      </c>
      <c r="K4">
        <v>38.16222682469828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6342300</v>
      </c>
      <c r="C5" s="10">
        <f t="shared" si="0"/>
        <v>3.9477087004733125E-2</v>
      </c>
      <c r="D5">
        <f>SUM('Market Value'!H31:H31)/(D2*'Market Value'!B25)</f>
        <v>1.2637424518654465E-3</v>
      </c>
      <c r="G5" t="s">
        <v>86</v>
      </c>
      <c r="H5">
        <v>90.732283354723549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10024049.49</v>
      </c>
      <c r="C6" s="10">
        <f t="shared" si="0"/>
        <v>6.2393812001400241E-2</v>
      </c>
      <c r="D6">
        <f>SUM('Market Value'!H32:H32)/(D2*'Market Value'!B25)</f>
        <v>1.4727893257680115E-3</v>
      </c>
      <c r="J6" t="s">
        <v>81</v>
      </c>
      <c r="K6">
        <v>1.5926623953032284E-3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5642051</v>
      </c>
      <c r="C7" s="10">
        <f t="shared" si="0"/>
        <v>3.5118448861161021E-2</v>
      </c>
      <c r="D7">
        <f>SUM('Market Value'!H33:H33)/(D2*'Market Value'!B25)</f>
        <v>3.8299070019068683E-3</v>
      </c>
      <c r="J7" t="s">
        <v>72</v>
      </c>
      <c r="K7">
        <v>28.732653109364325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44206038</v>
      </c>
      <c r="C8" s="10">
        <f t="shared" si="0"/>
        <v>0.27515658487623401</v>
      </c>
      <c r="D8">
        <f>SUM('Market Value'!H34:H35)/(D2*'Market Value'!B25)</f>
        <v>3.972786799931848E-3</v>
      </c>
      <c r="J8" t="s">
        <v>77</v>
      </c>
      <c r="K8">
        <v>9.8227772922016214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8116560</v>
      </c>
      <c r="C9" s="10">
        <f t="shared" si="0"/>
        <v>5.052081189775582E-2</v>
      </c>
      <c r="D9">
        <f>SUM('Market Value'!H36:H37)/(D2*'Market Value'!B25)</f>
        <v>2.1159018750624595E-3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12015251.1</v>
      </c>
      <c r="C12" s="10">
        <f t="shared" si="0"/>
        <v>7.4787870813177462E-2</v>
      </c>
      <c r="D12">
        <f>SUM('Market Value'!H38:H53)/(D2*'Market Value'!B25)</f>
        <v>0.21723138803019257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1.8119319080770527E-3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32347880</v>
      </c>
      <c r="C14" s="10">
        <f t="shared" si="0"/>
        <v>0.2013465262095244</v>
      </c>
      <c r="D14">
        <f>SUM('Market Value'!H55)/(D2*'Market Value'!B25)</f>
        <v>1.6283140779931107E-2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11613257.18</v>
      </c>
      <c r="C17" s="10">
        <f t="shared" si="0"/>
        <v>7.2285695111111381E-2</v>
      </c>
      <c r="D17">
        <f>(SUM('Market Value'!H58:H63))/(D2*'Market Value'!B25)</f>
        <v>0.11396410856344244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18801778.870000001</v>
      </c>
      <c r="C19" s="10">
        <f t="shared" si="0"/>
        <v>0.11703001439457972</v>
      </c>
      <c r="D19">
        <f>SUM('Market Value'!H64:H65)/(D2*'Market Value'!B25)</f>
        <v>0.13689042748540164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8.9633491853367778E-3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160657750.64000002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2025-01-20T02:13:56Z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