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AFB5116C-1958-4ABD-B344-708D462E5F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<sst xmlns="http://schemas.openxmlformats.org/spreadsheetml/2006/main" count="139" uniqueCount="109">
  <si>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</si>
  <si>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</si>
  <si>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</si>
  <si>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</si>
  <si>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</si>
  <si>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</si>
  <si>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</si>
  <si>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</si>
  <si>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</si>
  <si>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</si>
  <si>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</si>
  <si>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</si>
  <si>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</si>
  <si>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</si>
  <si>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</si>
  <si>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</si>
  <si>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</si>
  <si>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</si>
  <si>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</si>
  <si>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</si>
  <si>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</si>
  <si>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</si>
  <si>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</si>
  <si>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</si>
  <si>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</si>
  <si>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</si>
  <si>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</si>
  <si>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</si>
  <si>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</si>
  <si>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</si>
  <si>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</si>
  <si>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</si>
  <si>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</si>
  <si>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</si>
  <si>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</si>
  <si>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</si>
  <si>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</si>
  <si>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</si>
  <si>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</si>
  <si>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</si>
  <si>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</si>
  <si>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</si>
  <si>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</si>
  <si>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</si>
  <si>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</si>
  <si>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</si>
  <si>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</si>
  <si>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</si>
  <si>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</si>
  <si>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</si>
  <si>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</si>
  <si>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</si>
  <si>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</si>
  <si>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</si>
  <si>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</si>
  <si>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</si>
  <si>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</si>
  <si>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</si>
  <si>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</si>
  <si>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</si>
  <si>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</si>
  <si>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</si>
  <si>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</si>
  <si>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</si>
  <si>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</si>
  <si>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</si>
  <si>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</si>
  <si>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</si>
  <si>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</si>
  <si>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</si>
  <si>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</si>
  <si>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</si>
  <si>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</si>
  <si>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</si>
  <si>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</si>
  <si>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</si>
  <si>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</si>
  <si>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</si>
  <si>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</si>
  <si>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</si>
  <si>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</si>
  <si>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</si>
  <si>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</si>
  <si>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</si>
  <si>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</si>
  <si>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</si>
  <si>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</si>
  <si>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</si>
  <si>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</si>
  <si>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</si>
  <si>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</si>
  <si>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</si>
  <si>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</si>
  <si>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</si>
  <si>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</si>
  <si>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</si>
  <si>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</si>
  <si>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</si>
  <si>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</si>
  <si>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</si>
  <si>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</si>
  <si>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</si>
  <si>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</si>
  <si>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</si>
  <si>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NVDA 31JAN25 115 P</t>
  </si>
  <si>
    <t>NVDA 31JAN25 119 P</t>
  </si>
  <si>
    <t>Stocks</t>
  </si>
  <si>
    <t>NVDA 07FEB25 119 P</t>
  </si>
  <si>
    <t>NVDA 31JAN25 126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</si>
</sst>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5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2"/>
                <c:pt idx="0">
                  <c:v>Option</c:v>
                </c:pt>
                <c:pt idx="1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0.23993635844155015</c:v>
                </c:pt>
                <c:pt idx="1">
                  <c:v>99.760063641558446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20250130</v>
      </c>
      <c r="K1" s="17"/>
    </row>
    <row r="2" spans="1:11" customFormat="1" ht="15" x14ac:dyDescent="0.25">
      <c r="A2" s="7" t="s">
        <v>6</v>
      </c>
      <c r="B2" s="3">
        <v>1.884408021248973E-3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1.8798866412646077E-3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66307189.627214655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66307189.627214655</v>
      </c>
      <c r="K25" s="17"/>
    </row>
    <row r="26" spans="1:11" customFormat="1" ht="27.75" customHeight="1" x14ac:dyDescent="0.25">
      <c r="A26" s="8" t="s">
        <v>1</v>
      </c>
      <c r="B26" s="2">
        <f>B25*B2</f>
        <v>124949.8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56</v>
      </c>
      <c r="B30" s="26" t="s">
        <v>106</v>
      </c>
      <c r="C30" s="26">
        <v>124.65</v>
      </c>
      <c r="D30" s="26">
        <v>1000</v>
      </c>
      <c r="E30" s="26">
        <v>1000</v>
      </c>
      <c r="F30" s="26">
        <v>0</v>
      </c>
      <c r="G30" s="26">
        <v>99.76</v>
      </c>
      <c r="H30" s="26">
        <v>124650</v>
      </c>
      <c r="I30" s="26"/>
      <c r="J30" s="26" t="s">
        <v>102</v>
      </c>
      <c r="K30" s="27">
        <v>125.14284000000001</v>
      </c>
    </row>
    <row r="31" spans="1:11" x14ac:dyDescent="0.2">
      <c r="A31" s="25" t="s">
        <v>107</v>
      </c>
      <c r="B31" s="26" t="s">
        <v>78</v>
      </c>
      <c r="C31" s="26">
        <v>2.42</v>
      </c>
      <c r="D31" s="26">
        <v>-10</v>
      </c>
      <c r="E31" s="26">
        <v>-10</v>
      </c>
      <c r="F31" s="26">
        <v>0</v>
      </c>
      <c r="G31" s="26">
        <v>-0.02</v>
      </c>
      <c r="H31" s="26">
        <v>-24.2</v>
      </c>
      <c r="I31" s="26"/>
      <c r="J31" s="26" t="s">
        <v>102</v>
      </c>
      <c r="K31" s="27">
        <v>2.0299999999999998</v>
      </c>
    </row>
    <row r="32" spans="1:11" x14ac:dyDescent="0.2">
      <c r="A32" s="25" t="s">
        <v>103</v>
      </c>
      <c r="B32" s="26" t="s">
        <v>78</v>
      </c>
      <c r="C32" s="26">
        <v>34.200000000000003</v>
      </c>
      <c r="D32" s="26">
        <v>10</v>
      </c>
      <c r="E32" s="26">
        <v>10</v>
      </c>
      <c r="F32" s="26">
        <v>0</v>
      </c>
      <c r="G32" s="26">
        <v>0.27</v>
      </c>
      <c r="H32" s="26">
        <v>342</v>
      </c>
      <c r="I32" s="26"/>
      <c r="J32" s="26"/>
      <c r="K32" s="27"/>
    </row>
    <row r="33" spans="1:11" x14ac:dyDescent="0.2">
      <c r="A33" s="25" t="s">
        <v>104</v>
      </c>
      <c r="B33" s="26" t="s">
        <v>78</v>
      </c>
      <c r="C33" s="26">
        <v>0.16</v>
      </c>
      <c r="D33" s="26">
        <v>-20</v>
      </c>
      <c r="E33" s="26">
        <v>-20</v>
      </c>
      <c r="F33" s="26">
        <v>0</v>
      </c>
      <c r="G33" s="26">
        <v>0</v>
      </c>
      <c r="H33" s="26">
        <v>-3.2</v>
      </c>
      <c r="I33" s="26"/>
      <c r="J33" s="26"/>
      <c r="K33" s="27"/>
    </row>
    <row r="34" spans="1:11" x14ac:dyDescent="0.2">
      <c r="A34" s="25" t="s">
        <v>105</v>
      </c>
      <c r="B34" s="26" t="s">
        <v>78</v>
      </c>
      <c r="C34" s="26">
        <v>0.36</v>
      </c>
      <c r="D34" s="26">
        <v>-10</v>
      </c>
      <c r="E34" s="26">
        <v>-10</v>
      </c>
      <c r="F34" s="26">
        <v>0</v>
      </c>
      <c r="G34" s="26">
        <v>0</v>
      </c>
      <c r="H34" s="26">
        <v>-3.6</v>
      </c>
      <c r="I34" s="26"/>
      <c r="J34" s="26"/>
      <c r="K34" s="27"/>
    </row>
    <row r="35" spans="1:11" x14ac:dyDescent="0.2">
      <c r="A35" s="25" t="s">
        <v>108</v>
      </c>
      <c r="B35" s="26" t="s">
        <v>78</v>
      </c>
      <c r="C35" s="26">
        <v>1.1200000000000001</v>
      </c>
      <c r="D35" s="26">
        <v>-10</v>
      </c>
      <c r="E35" s="26">
        <v>-10</v>
      </c>
      <c r="F35" s="26">
        <v>0</v>
      </c>
      <c r="G35" s="26">
        <v>-0.01</v>
      </c>
      <c r="H35" s="26">
        <v>-11.2</v>
      </c>
      <c r="I35" s="26"/>
      <c r="J35" s="26" t="s">
        <v>102</v>
      </c>
      <c r="K35" s="27">
        <v>2.64</v>
      </c>
    </row>
    <row r="36" spans="1:11" x14ac:dyDescent="0.2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30"/>
    </row>
    <row r="37" spans="1:11" x14ac:dyDescent="0.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7"/>
    </row>
    <row r="38" spans="1:11" x14ac:dyDescent="0.2">
      <c r="A38" s="25"/>
      <c r="B38" s="26" t="s">
        <v>97</v>
      </c>
      <c r="C38" s="26"/>
      <c r="D38" s="26"/>
      <c r="E38" s="26" t="s">
        <v>98</v>
      </c>
      <c r="F38" s="26"/>
      <c r="G38" s="26"/>
      <c r="H38" s="26" t="s">
        <v>99</v>
      </c>
      <c r="I38" s="26"/>
      <c r="J38" s="26"/>
      <c r="K38" s="27"/>
    </row>
    <row r="39" spans="1:11" x14ac:dyDescent="0.2">
      <c r="A39" s="25"/>
      <c r="B39" s="26" t="s">
        <v>100</v>
      </c>
      <c r="C39" s="26"/>
      <c r="D39" s="26"/>
      <c r="E39" s="33" t="s">
        <v>100</v>
      </c>
      <c r="F39" s="26"/>
      <c r="G39" s="26"/>
      <c r="H39" s="33" t="s">
        <v>101</v>
      </c>
      <c r="I39" s="26"/>
      <c r="J39" s="26"/>
      <c r="K39" s="27"/>
    </row>
    <row r="40" spans="1:11" x14ac:dyDescent="0.2">
      <c r="A40" s="25"/>
      <c r="B40" s="26"/>
      <c r="C40" s="26"/>
      <c r="D40" s="31"/>
      <c r="E40" s="26"/>
      <c r="F40" s="32"/>
      <c r="G40" s="31"/>
      <c r="H40" s="26"/>
      <c r="I40" s="32"/>
      <c r="J40" s="26"/>
      <c r="K40" s="27"/>
    </row>
    <row r="41" spans="1:11" x14ac:dyDescent="0.2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30"/>
    </row>
    <row r="42" spans="1:11" x14ac:dyDescent="0.2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7"/>
    </row>
    <row r="43" spans="1:11" x14ac:dyDescent="0.2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7"/>
    </row>
    <row r="44" spans="1:11" x14ac:dyDescent="0.2">
      <c r="A44" s="25"/>
      <c r="B44" s="26"/>
      <c r="C44" s="26"/>
      <c r="D44" s="26"/>
      <c r="E44" s="33"/>
      <c r="F44" s="26"/>
      <c r="G44" s="26"/>
      <c r="H44" s="33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4" t="s">
        <v>23</v>
      </c>
      <c r="C1" s="34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78</v>
      </c>
      <c r="K2">
        <v>0.23993635844155015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>
        <f t="shared" ref="C3:C22" si="0">B3/$B$22</f>
        <v>0</v>
      </c>
      <c r="D3">
        <f>SUM(0)/(D2*'Market Value'!B25)</f>
        <v>0</v>
      </c>
      <c r="J3" t="s">
        <v>106</v>
      </c>
      <c r="K3">
        <v>99.760063641558446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>
        <f t="shared" si="0"/>
        <v>0</v>
      </c>
      <c r="D4">
        <f>SUM('Market Value'!H30:H30)/(D2*'Market Value'!B25)</f>
        <v>5.1920602018800473E-4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>
        <f t="shared" si="0"/>
        <v>0</v>
      </c>
      <c r="D5">
        <f>SUM('Market Value'!H31:H31)/(D2*'Market Value'!B25)</f>
        <v>-1.0080052698395278E-7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>
        <f t="shared" si="0"/>
        <v>0</v>
      </c>
      <c r="D6">
        <f>SUM('Market Value'!H32:H32)/(D2*'Market Value'!B25)</f>
        <v>1.4245363730790021E-6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>
        <f t="shared" si="0"/>
        <v>0</v>
      </c>
      <c r="D7">
        <f>SUM('Market Value'!H33:H33)/(D2*'Market Value'!B25)</f>
        <v>-1.3328995303663179E-8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124650</v>
      </c>
      <c r="C8" s="10">
        <f t="shared" si="0"/>
        <v>1</v>
      </c>
      <c r="D8">
        <f>SUM('Market Value'!H34:H35)/(D2*'Market Value'!B25)</f>
        <v>-6.164660327944219E-8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>
        <f t="shared" si="0"/>
        <v>0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>
        <f t="shared" si="0"/>
        <v>0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>
        <f t="shared" si="0"/>
        <v>0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>
        <f t="shared" si="0"/>
        <v>0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>
        <f t="shared" si="0"/>
        <v>0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124650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2025-01-31T15:13:00Z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