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F4353823-91EB-45D9-A4C9-95A1F19708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<sst xmlns="http://schemas.openxmlformats.org/spreadsheetml/2006/main" count="145" uniqueCount="111">
  <si>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</si>
  <si>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</si>
  <si>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</si>
  <si>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</si>
  <si>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</si>
  <si>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</si>
  <si>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</si>
  <si>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</si>
  <si>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</si>
  <si>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</si>
  <si>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</si>
  <si>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</si>
  <si>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</si>
  <si>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</si>
  <si>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</si>
  <si>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</si>
  <si>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</si>
  <si>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</si>
  <si>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</si>
  <si>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</si>
  <si>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</si>
  <si>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</si>
  <si>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</si>
  <si>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</si>
  <si>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</si>
  <si>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</si>
  <si>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</si>
  <si>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</si>
  <si>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</si>
  <si>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</si>
  <si>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</si>
  <si>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</si>
  <si>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</si>
  <si>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</si>
  <si>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</si>
  <si>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</si>
  <si>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</si>
  <si>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</si>
  <si>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</si>
  <si>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</si>
  <si>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</si>
  <si>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</si>
  <si>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</si>
  <si>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</si>
  <si>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</si>
  <si>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</si>
  <si>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</si>
  <si>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</si>
  <si>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</si>
  <si>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</si>
  <si>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</si>
  <si>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</si>
  <si>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</si>
  <si>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</si>
  <si>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</si>
  <si>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</si>
  <si>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</si>
  <si>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</si>
  <si>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</si>
  <si>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</si>
  <si>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</si>
  <si>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</si>
  <si>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</si>
  <si>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</si>
  <si>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</si>
  <si>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</si>
  <si>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</si>
  <si>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</si>
  <si>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</si>
  <si>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</si>
  <si>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</si>
  <si>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</si>
  <si>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</si>
  <si>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</si>
  <si>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</si>
  <si>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</si>
  <si>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</si>
  <si>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</si>
  <si>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</si>
  <si>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</si>
  <si>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</si>
  <si>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</si>
  <si>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</si>
  <si>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</si>
  <si>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</si>
  <si>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</si>
  <si>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</si>
  <si>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</si>
  <si>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</si>
  <si>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</si>
  <si>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</si>
  <si>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</si>
  <si>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</si>
  <si>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</si>
  <si>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</si>
  <si>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</si>
  <si>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</si>
  <si>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</si>
  <si>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</si>
  <si>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</si>
  <si>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</si>
  <si>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</si>
  <si>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</si>
  <si>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</si>
  <si>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NVDA 31JAN25 115 P</t>
  </si>
  <si>
    <t>NVDA 31JAN25 119 P</t>
  </si>
  <si>
    <t>Stocks</t>
  </si>
  <si>
    <t>NVDA 07FEB25 119 P</t>
  </si>
  <si>
    <t>NVDA 31JAN25 126 C</t>
  </si>
  <si>
    <t>JPM</t>
  </si>
  <si>
    <t>NVDA 07FEB25 120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</si>
</sst>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6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Alignment="1">
      <alignment horizontal="center"/>
    </xf>
    <xf numFmtId="0" fontId="2" fillId="0" borderId="11" xfId="0" applyFont="1" applyBorder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3"/>
                <c:pt idx="0">
                  <c:v>Bonds</c:v>
                </c:pt>
                <c:pt idx="1">
                  <c:v>Option</c:v>
                </c:pt>
                <c:pt idx="2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0</c:v>
                </c:pt>
                <c:pt idx="1">
                  <c:v>0.22726611740559316</c:v>
                </c:pt>
                <c:pt idx="2">
                  <c:v>99.772733882594409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20250131</v>
      </c>
      <c r="K1" s="17"/>
    </row>
    <row r="2" spans="1:11" customFormat="1" ht="15" x14ac:dyDescent="0.25">
      <c r="A2" s="7" t="s">
        <v>6</v>
      </c>
      <c r="B2" s="3">
        <v>1.8150804897301893E-3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1.810955426773393E-3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66302018.384809479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66302018.384809479</v>
      </c>
      <c r="K25" s="17"/>
    </row>
    <row r="26" spans="1:11" customFormat="1" ht="27.75" customHeight="1" x14ac:dyDescent="0.25">
      <c r="A26" s="8" t="s">
        <v>1</v>
      </c>
      <c r="B26" s="2">
        <f>B25*B2</f>
        <v>120343.5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109</v>
      </c>
      <c r="B30" s="26" t="s">
        <v>106</v>
      </c>
      <c r="C30" s="26">
        <v>267.3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/>
      <c r="J30" s="26"/>
      <c r="K30" s="27"/>
    </row>
    <row r="31" spans="1:11" x14ac:dyDescent="0.2">
      <c r="A31" s="25" t="s">
        <v>56</v>
      </c>
      <c r="B31" s="26" t="s">
        <v>106</v>
      </c>
      <c r="C31" s="26">
        <v>120.07</v>
      </c>
      <c r="D31" s="26">
        <v>1000</v>
      </c>
      <c r="E31" s="26">
        <v>1000</v>
      </c>
      <c r="F31" s="26">
        <v>0</v>
      </c>
      <c r="G31" s="26">
        <v>99.77000000000001</v>
      </c>
      <c r="H31" s="26">
        <v>120070</v>
      </c>
      <c r="I31" s="26"/>
      <c r="J31" s="26" t="s">
        <v>102</v>
      </c>
      <c r="K31" s="27">
        <v>125.14284000000001</v>
      </c>
    </row>
    <row r="32" spans="1:11" x14ac:dyDescent="0.2">
      <c r="A32" s="25" t="s">
        <v>67</v>
      </c>
      <c r="B32" s="26" t="s">
        <v>11</v>
      </c>
      <c r="C32" s="26">
        <v>17.77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/>
      <c r="J32" s="26"/>
      <c r="K32" s="27"/>
    </row>
    <row r="33" spans="1:11" x14ac:dyDescent="0.2">
      <c r="A33" s="25" t="s">
        <v>107</v>
      </c>
      <c r="B33" s="26" t="s">
        <v>78</v>
      </c>
      <c r="C33" s="26">
        <v>4.0999999999999996</v>
      </c>
      <c r="D33" s="26">
        <v>-10</v>
      </c>
      <c r="E33" s="26">
        <v>-10</v>
      </c>
      <c r="F33" s="26">
        <v>0</v>
      </c>
      <c r="G33" s="26">
        <v>-0.03</v>
      </c>
      <c r="H33" s="26">
        <v>-41</v>
      </c>
      <c r="I33" s="26"/>
      <c r="J33" s="26" t="s">
        <v>102</v>
      </c>
      <c r="K33" s="27">
        <v>2.0299999999999998</v>
      </c>
    </row>
    <row r="34" spans="1:11" x14ac:dyDescent="0.2">
      <c r="A34" s="25" t="s">
        <v>103</v>
      </c>
      <c r="B34" s="26" t="s">
        <v>78</v>
      </c>
      <c r="C34" s="26">
        <v>31.45</v>
      </c>
      <c r="D34" s="26">
        <v>10</v>
      </c>
      <c r="E34" s="26">
        <v>10</v>
      </c>
      <c r="F34" s="26">
        <v>0</v>
      </c>
      <c r="G34" s="26">
        <v>0.26</v>
      </c>
      <c r="H34" s="26">
        <v>314.5</v>
      </c>
      <c r="I34" s="26"/>
      <c r="J34" s="26"/>
      <c r="K34" s="27"/>
    </row>
    <row r="35" spans="1:11" x14ac:dyDescent="0.2">
      <c r="A35" s="25" t="s">
        <v>104</v>
      </c>
      <c r="B35" s="26" t="s">
        <v>78</v>
      </c>
      <c r="C35" s="26">
        <v>0</v>
      </c>
      <c r="D35" s="26">
        <v>-20</v>
      </c>
      <c r="E35" s="26">
        <v>-20</v>
      </c>
      <c r="F35" s="26">
        <v>0</v>
      </c>
      <c r="G35" s="26">
        <v>0</v>
      </c>
      <c r="H35" s="26">
        <v>0</v>
      </c>
      <c r="I35" s="26"/>
      <c r="J35" s="26"/>
      <c r="K35" s="27"/>
    </row>
    <row r="36" spans="1:11" x14ac:dyDescent="0.2">
      <c r="A36" s="25" t="s">
        <v>105</v>
      </c>
      <c r="B36" s="26" t="s">
        <v>78</v>
      </c>
      <c r="C36" s="26">
        <v>0</v>
      </c>
      <c r="D36" s="26">
        <v>-10</v>
      </c>
      <c r="E36" s="26">
        <v>-10</v>
      </c>
      <c r="F36" s="26">
        <v>0</v>
      </c>
      <c r="G36" s="26">
        <v>0</v>
      </c>
      <c r="H36" s="26">
        <v>0</v>
      </c>
      <c r="I36" s="26"/>
      <c r="J36" s="26"/>
      <c r="K36" s="27"/>
    </row>
    <row r="37" spans="1:11" x14ac:dyDescent="0.2">
      <c r="A37" s="25" t="s">
        <v>108</v>
      </c>
      <c r="B37" s="26" t="s">
        <v>78</v>
      </c>
      <c r="C37" s="26">
        <v>0</v>
      </c>
      <c r="D37" s="26">
        <v>-10</v>
      </c>
      <c r="E37" s="26">
        <v>-10</v>
      </c>
      <c r="F37" s="26">
        <v>0</v>
      </c>
      <c r="G37" s="26">
        <v>0</v>
      </c>
      <c r="H37" s="26">
        <v>0</v>
      </c>
      <c r="I37" s="26"/>
      <c r="J37" s="26" t="s">
        <v>102</v>
      </c>
      <c r="K37" s="27">
        <v>2.64</v>
      </c>
    </row>
    <row r="38" spans="1:11" x14ac:dyDescent="0.2">
      <c r="A38" s="25" t="s">
        <v>110</v>
      </c>
      <c r="B38" s="26"/>
      <c r="C38" s="26">
        <v>4.5999999999999996</v>
      </c>
      <c r="D38" s="26">
        <v>0</v>
      </c>
      <c r="E38" s="26">
        <v>-5</v>
      </c>
      <c r="F38" s="26">
        <v>-5</v>
      </c>
      <c r="G38" s="26"/>
      <c r="H38" s="26"/>
      <c r="I38" s="26"/>
      <c r="J38" s="26"/>
      <c r="K38" s="27"/>
    </row>
    <row r="39" spans="1:11" x14ac:dyDescent="0.2">
      <c r="A39" s="28"/>
      <c r="B39" s="29"/>
      <c r="C39" s="29"/>
      <c r="D39" s="29"/>
      <c r="E39" s="35"/>
      <c r="F39" s="29"/>
      <c r="G39" s="29"/>
      <c r="H39" s="35"/>
      <c r="I39" s="29"/>
      <c r="J39" s="29"/>
      <c r="K39" s="30"/>
    </row>
    <row r="40" spans="1:11" x14ac:dyDescent="0.2">
      <c r="A40" s="25"/>
      <c r="B40" s="26"/>
      <c r="C40" s="26"/>
      <c r="D40" s="31"/>
      <c r="E40" s="26"/>
      <c r="F40" s="32"/>
      <c r="G40" s="31"/>
      <c r="H40" s="26"/>
      <c r="I40" s="32"/>
      <c r="J40" s="26"/>
      <c r="K40" s="27"/>
    </row>
    <row r="41" spans="1:11" x14ac:dyDescent="0.2">
      <c r="A41" s="28"/>
      <c r="B41" s="29" t="s">
        <v>97</v>
      </c>
      <c r="C41" s="29"/>
      <c r="D41" s="29"/>
      <c r="E41" s="29" t="s">
        <v>98</v>
      </c>
      <c r="F41" s="29"/>
      <c r="G41" s="29"/>
      <c r="H41" s="29" t="s">
        <v>99</v>
      </c>
      <c r="I41" s="29"/>
      <c r="J41" s="29"/>
      <c r="K41" s="30"/>
    </row>
    <row r="42" spans="1:11" x14ac:dyDescent="0.2">
      <c r="A42" s="25"/>
      <c r="B42" s="26" t="s">
        <v>100</v>
      </c>
      <c r="C42" s="26"/>
      <c r="D42" s="26"/>
      <c r="E42" s="33" t="s">
        <v>100</v>
      </c>
      <c r="F42" s="26"/>
      <c r="G42" s="26"/>
      <c r="H42" s="33" t="s">
        <v>101</v>
      </c>
      <c r="I42" s="26"/>
      <c r="J42" s="26"/>
      <c r="K42" s="27"/>
    </row>
    <row r="43" spans="1:11" x14ac:dyDescent="0.2">
      <c r="A43" s="25"/>
      <c r="B43" s="26"/>
      <c r="C43" s="26"/>
      <c r="D43" s="31"/>
      <c r="E43" s="26"/>
      <c r="F43" s="32"/>
      <c r="G43" s="31"/>
      <c r="H43" s="26"/>
      <c r="I43" s="32"/>
      <c r="J43" s="26"/>
      <c r="K43" s="27"/>
    </row>
    <row r="44" spans="1:11" x14ac:dyDescent="0.2">
      <c r="A44" s="25"/>
      <c r="B44" s="26"/>
      <c r="C44" s="26"/>
      <c r="D44" s="26"/>
      <c r="E44" s="35"/>
      <c r="F44" s="26"/>
      <c r="G44" s="26"/>
      <c r="H44" s="35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4" t="s">
        <v>23</v>
      </c>
      <c r="C1" s="34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0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>
        <f t="shared" ref="C3:C22" si="0">B3/$B$22</f>
        <v>0</v>
      </c>
      <c r="D3">
        <f>SUM(0)/(D2*'Market Value'!B25)</f>
        <v>0</v>
      </c>
      <c r="J3" t="s">
        <v>78</v>
      </c>
      <c r="K3">
        <v>0.22726611740559316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>
        <f t="shared" si="0"/>
        <v>0</v>
      </c>
      <c r="D4">
        <f>SUM('Market Value'!H30:H30)/(D2*'Market Value'!B25)</f>
        <v>0</v>
      </c>
      <c r="J4" t="s">
        <v>106</v>
      </c>
      <c r="K4">
        <v>99.772733882594409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>
        <f t="shared" si="0"/>
        <v>0</v>
      </c>
      <c r="D5">
        <f>SUM('Market Value'!H31:H31)/(D2*'Market Value'!B25)</f>
        <v>5.0016790333717507E-4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>
        <f t="shared" si="0"/>
        <v>0</v>
      </c>
      <c r="D6">
        <f>SUM('Market Value'!H32:H32)/(D2*'Market Value'!B25)</f>
        <v>0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>
        <f t="shared" si="0"/>
        <v>0</v>
      </c>
      <c r="D7">
        <f>SUM('Market Value'!H33:H33)/(D2*'Market Value'!B25)</f>
        <v>-1.7079107218142898E-7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120070</v>
      </c>
      <c r="C8" s="10">
        <f t="shared" si="0"/>
        <v>1</v>
      </c>
      <c r="D8">
        <f>SUM('Market Value'!H34:H35)/(D2*'Market Value'!B25)</f>
        <v>1.3100924927087663E-6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>
        <f t="shared" si="0"/>
        <v>0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>
        <f t="shared" si="0"/>
        <v>0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>
        <f t="shared" si="0"/>
        <v>0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>
        <f t="shared" si="0"/>
        <v>0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>
        <f t="shared" si="0"/>
        <v>0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120070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2025-02-03T14:33:45Z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