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2\"/>
    </mc:Choice>
  </mc:AlternateContent>
  <xr:revisionPtr revIDLastSave="0" documentId="13_ncr:1_{EB510CE7-7049-4010-91E8-7BDBEF7223AC}" xr6:coauthVersionLast="47" xr6:coauthVersionMax="47" xr10:uidLastSave="{00000000-0000-0000-0000-000000000000}"/>
  <bookViews>
    <workbookView xWindow="4200" yWindow="2790" windowWidth="21600" windowHeight="11295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<sst xmlns="http://schemas.openxmlformats.org/spreadsheetml/2006/main" count="132" uniqueCount="107">
  <si>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</si>
  <si>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</si>
  <si>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</si>
  <si>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</si>
  <si>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</si>
  <si>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</si>
  <si>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</si>
  <si>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</si>
  <si>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</si>
  <si>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</si>
  <si>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</si>
  <si>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</si>
  <si>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</si>
  <si>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</si>
  <si>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</si>
  <si>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</si>
  <si>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</si>
  <si>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</si>
  <si>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</si>
  <si>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</si>
  <si>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</si>
  <si>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</si>
  <si>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</si>
  <si>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</si>
  <si>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</si>
  <si>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</si>
  <si>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</si>
  <si>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</si>
  <si>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</si>
  <si>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</si>
  <si>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</si>
  <si>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</si>
  <si>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</si>
  <si>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</si>
  <si>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</si>
  <si>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</si>
  <si>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</si>
  <si>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</si>
  <si>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</si>
  <si>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</si>
  <si>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</si>
  <si>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</si>
  <si>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</si>
  <si>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</si>
  <si>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</si>
  <si>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</si>
  <si>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</si>
  <si>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</si>
  <si>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</si>
  <si>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</si>
  <si>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</si>
  <si>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</si>
  <si>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</si>
  <si>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</si>
  <si>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</si>
  <si>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</si>
  <si>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</si>
  <si>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</si>
  <si>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</si>
  <si>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</si>
  <si>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</si>
  <si>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</si>
  <si>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</si>
  <si>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</si>
  <si>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</si>
  <si>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</si>
  <si>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</si>
  <si>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</si>
  <si>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</si>
  <si>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</si>
  <si>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</si>
  <si>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</si>
  <si>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</si>
  <si>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</si>
  <si>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</si>
  <si>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</si>
  <si>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</si>
  <si>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</si>
  <si>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</si>
  <si>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</si>
  <si>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</si>
  <si>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</si>
  <si>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</si>
  <si>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</si>
  <si>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</si>
  <si>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</si>
  <si>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</si>
  <si>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</si>
  <si>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</si>
  <si>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</si>
  <si>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</si>
  <si>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</si>
  <si>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</si>
  <si>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</si>
  <si>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</si>
  <si>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</si>
  <si>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</si>
  <si>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</si>
  <si>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</si>
  <si>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</si>
  <si>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</si>
  <si>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</si>
  <si>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</si>
  <si>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</si>
  <si>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SGOV</t>
  </si>
  <si>
    <t>DIA</t>
  </si>
  <si>
    <t>ETFs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</si>
</sst>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3"/>
                <c:pt idx="0">
                  <c:v>Bonds</c:v>
                </c:pt>
                <c:pt idx="1">
                  <c:v>ETFs</c:v>
                </c:pt>
                <c:pt idx="2">
                  <c:v>Option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99.999299328427156</c:v>
                </c:pt>
                <c:pt idx="1">
                  <c:v>0</c:v>
                </c:pt>
                <c:pt idx="2">
                  <c:v>7.0067157285115208E-4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20250218</v>
      </c>
      <c r="K1" s="17"/>
    </row>
    <row r="2" spans="1:11" customFormat="1" ht="15" x14ac:dyDescent="0.25">
      <c r="A2" s="7" t="s">
        <v>6</v>
      </c>
      <c r="B2" s="3">
        <v>0.94285400022454913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66633264.731376819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66633264.731376819</v>
      </c>
      <c r="K25" s="17"/>
    </row>
    <row r="26" spans="1:11" customFormat="1" ht="27.75" customHeight="1" x14ac:dyDescent="0.25">
      <c r="A26" s="8" t="s">
        <v>1</v>
      </c>
      <c r="B26" s="2">
        <f>B25*B2</f>
        <v>62825440.200000003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105</v>
      </c>
      <c r="B30" s="26" t="s">
        <v>106</v>
      </c>
      <c r="C30" s="26">
        <v>445.92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/>
      <c r="J30" s="26"/>
      <c r="K30" s="27"/>
    </row>
    <row r="31" spans="1:11" x14ac:dyDescent="0.2">
      <c r="A31" s="25" t="s">
        <v>104</v>
      </c>
      <c r="B31" s="26" t="s">
        <v>11</v>
      </c>
      <c r="C31" s="26">
        <v>100.52</v>
      </c>
      <c r="D31" s="26">
        <v>625000</v>
      </c>
      <c r="E31" s="26">
        <v>625000</v>
      </c>
      <c r="F31" s="26">
        <v>0</v>
      </c>
      <c r="G31" s="26">
        <v>100</v>
      </c>
      <c r="H31" s="26">
        <v>62825000</v>
      </c>
      <c r="I31" s="26"/>
      <c r="J31" s="26" t="s">
        <v>102</v>
      </c>
      <c r="K31" s="27">
        <v>100.42</v>
      </c>
    </row>
    <row r="32" spans="1:11" x14ac:dyDescent="0.2">
      <c r="A32" s="25" t="s">
        <v>103</v>
      </c>
      <c r="B32" s="26" t="s">
        <v>78</v>
      </c>
      <c r="C32" s="26">
        <v>44.02</v>
      </c>
      <c r="D32" s="26">
        <v>10</v>
      </c>
      <c r="E32" s="26">
        <v>10</v>
      </c>
      <c r="F32" s="26">
        <v>0</v>
      </c>
      <c r="G32" s="26">
        <v>0</v>
      </c>
      <c r="H32" s="26">
        <v>440.2</v>
      </c>
      <c r="I32" s="26"/>
      <c r="J32" s="26"/>
      <c r="K32" s="27"/>
    </row>
    <row r="33" spans="1:11" x14ac:dyDescent="0.2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30"/>
    </row>
    <row r="34" spans="1:11" x14ac:dyDescent="0.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7"/>
    </row>
    <row r="35" spans="1:11" x14ac:dyDescent="0.2">
      <c r="A35" s="25"/>
      <c r="B35" s="26" t="s">
        <v>97</v>
      </c>
      <c r="C35" s="26"/>
      <c r="D35" s="26"/>
      <c r="E35" s="33" t="s">
        <v>98</v>
      </c>
      <c r="F35" s="26"/>
      <c r="G35" s="26"/>
      <c r="H35" s="33" t="s">
        <v>99</v>
      </c>
      <c r="I35" s="26"/>
      <c r="J35" s="26"/>
      <c r="K35" s="27"/>
    </row>
    <row r="36" spans="1:11" x14ac:dyDescent="0.2">
      <c r="A36" s="25"/>
      <c r="B36" s="26" t="s">
        <v>100</v>
      </c>
      <c r="C36" s="26"/>
      <c r="D36" s="31"/>
      <c r="E36" s="33" t="s">
        <v>100</v>
      </c>
      <c r="F36" s="32"/>
      <c r="G36" s="31"/>
      <c r="H36" s="33" t="s">
        <v>101</v>
      </c>
      <c r="I36" s="32"/>
      <c r="J36" s="26"/>
      <c r="K36" s="27"/>
    </row>
    <row r="37" spans="1:11" x14ac:dyDescent="0.2">
      <c r="A37" s="25"/>
      <c r="B37" s="26"/>
      <c r="C37" s="26"/>
      <c r="D37" s="31"/>
      <c r="E37" s="26"/>
      <c r="F37" s="32"/>
      <c r="G37" s="31"/>
      <c r="H37" s="26"/>
      <c r="I37" s="32"/>
      <c r="J37" s="26"/>
      <c r="K37" s="27"/>
    </row>
    <row r="38" spans="1:11" x14ac:dyDescent="0.2">
      <c r="A38" s="25"/>
      <c r="B38" s="26"/>
      <c r="C38" s="26"/>
      <c r="D38" s="26"/>
      <c r="E38" s="29"/>
      <c r="F38" s="26"/>
      <c r="G38" s="26"/>
      <c r="H38" s="29"/>
      <c r="I38" s="26"/>
      <c r="J38" s="26"/>
      <c r="K38" s="27"/>
    </row>
    <row r="39" spans="1:11" x14ac:dyDescent="0.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7"/>
    </row>
    <row r="40" spans="1:11" x14ac:dyDescent="0.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7"/>
    </row>
    <row r="41" spans="1:11" x14ac:dyDescent="0.2">
      <c r="A41" s="28"/>
      <c r="B41" s="29"/>
      <c r="C41" s="29"/>
      <c r="D41" s="35"/>
      <c r="E41" s="29"/>
      <c r="F41" s="36"/>
      <c r="G41" s="35"/>
      <c r="H41" s="29"/>
      <c r="I41" s="36"/>
      <c r="J41" s="29"/>
      <c r="K41" s="30"/>
    </row>
    <row r="42" spans="1:11" x14ac:dyDescent="0.2">
      <c r="A42" s="25"/>
      <c r="B42" s="26"/>
      <c r="C42" s="26"/>
      <c r="D42" s="31"/>
      <c r="E42" s="29"/>
      <c r="F42" s="32"/>
      <c r="G42" s="31"/>
      <c r="H42" s="29"/>
      <c r="I42" s="32"/>
      <c r="J42" s="26"/>
      <c r="K42" s="27"/>
    </row>
    <row r="43" spans="1:11" x14ac:dyDescent="0.2">
      <c r="A43" s="25"/>
      <c r="B43" s="26"/>
      <c r="C43" s="26"/>
      <c r="D43" s="31"/>
      <c r="E43" s="29"/>
      <c r="F43" s="32"/>
      <c r="G43" s="31"/>
      <c r="H43" s="29"/>
      <c r="I43" s="32"/>
      <c r="J43" s="26"/>
      <c r="K43" s="27"/>
    </row>
    <row r="44" spans="1:11" x14ac:dyDescent="0.2">
      <c r="A44" s="25"/>
      <c r="B44" s="26"/>
      <c r="C44" s="26"/>
      <c r="D44" s="26"/>
      <c r="E44" s="34"/>
      <c r="F44" s="26"/>
      <c r="G44" s="26"/>
      <c r="H44" s="34"/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11</v>
      </c>
      <c r="K2">
        <v>99.999299328427156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 t="e">
        <f t="shared" ref="C3:C22" si="0">B3/$B$22</f>
        <v>#DIV/0!</v>
      </c>
      <c r="D3">
        <f>SUM(0)/(D2*'Market Value'!B25)</f>
        <v>0</v>
      </c>
      <c r="J3" t="s">
        <v>106</v>
      </c>
      <c r="K3">
        <v>0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 t="e">
        <f t="shared" si="0"/>
        <v>#DIV/0!</v>
      </c>
      <c r="D4">
        <f>SUM('Market Value'!H30:H30)/(D2*'Market Value'!B25)</f>
        <v>0</v>
      </c>
      <c r="J4" t="s">
        <v>78</v>
      </c>
      <c r="K4">
        <v>7.0067157285115208E-4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 t="e">
        <f t="shared" si="0"/>
        <v>#DIV/0!</v>
      </c>
      <c r="D5">
        <f>SUM('Market Value'!H31:H31)/(D2*'Market Value'!B25)</f>
        <v>0.26040508629271342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 t="e">
        <f t="shared" si="0"/>
        <v>#DIV/0!</v>
      </c>
      <c r="D6">
        <f>SUM('Market Value'!H32:H32)/(D2*'Market Value'!B25)</f>
        <v>1.8245971983454428E-6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 t="e">
        <f t="shared" si="0"/>
        <v>#DIV/0!</v>
      </c>
      <c r="D7">
        <f>SUM('Market Value'!H33:H33)/(D2*'Market Value'!B25)</f>
        <v>0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0</v>
      </c>
      <c r="C8" s="10" t="e">
        <f t="shared" si="0"/>
        <v>#DIV/0!</v>
      </c>
      <c r="D8">
        <f>SUM('Market Value'!H34:H35)/(D2*'Market Value'!B25)</f>
        <v>0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 t="e">
        <f t="shared" si="0"/>
        <v>#DIV/0!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 t="e">
        <f t="shared" si="0"/>
        <v>#DIV/0!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 t="e">
        <f t="shared" si="0"/>
        <v>#DIV/0!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 t="e">
        <f t="shared" si="0"/>
        <v>#DIV/0!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 t="e">
        <f t="shared" si="0"/>
        <v>#DIV/0!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 t="e">
        <f t="shared" si="0"/>
        <v>#DIV/0!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 t="e">
        <f t="shared" si="0"/>
        <v>#DIV/0!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 t="e">
        <f t="shared" si="0"/>
        <v>#DIV/0!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 t="e">
        <f t="shared" si="0"/>
        <v>#DIV/0!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 t="e">
        <f t="shared" si="0"/>
        <v>#DIV/0!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 t="e">
        <f t="shared" si="0"/>
        <v>#DIV/0!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 t="e">
        <f t="shared" si="0"/>
        <v>#DIV/0!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 t="e">
        <f t="shared" si="0"/>
        <v>#DIV/0!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0</v>
      </c>
      <c r="C22" s="10" t="e">
        <f t="shared" si="0"/>
        <v>#DIV/0!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2025-02-19T05:04:40Z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